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777CC531-7F6B-4943-9E8D-2A66DF70A034}" xr6:coauthVersionLast="47" xr6:coauthVersionMax="47" xr10:uidLastSave="{00000000-0000-0000-0000-000000000000}"/>
  <bookViews>
    <workbookView xWindow="0" yWindow="37" windowWidth="22845" windowHeight="16831" tabRatio="698" xr2:uid="{00000000-000D-0000-FFFF-FFFF00000000}"/>
  </bookViews>
  <sheets>
    <sheet name="TOC" sheetId="6" r:id="rId1"/>
    <sheet name="1. Total Spending by Payer" sheetId="9" r:id="rId2"/>
    <sheet name="2. Total Spending by Category" sheetId="1" r:id="rId3"/>
    <sheet name="3. Medicaid" sheetId="5" r:id="rId4"/>
    <sheet name="4. Medicare" sheetId="4" r:id="rId5"/>
    <sheet name="5. Private Health Insurance" sheetId="7" r:id="rId6"/>
    <sheet name="6. PHC by State &amp; Region" sheetId="8" r:id="rId7"/>
  </sheets>
  <definedNames>
    <definedName name="_xlnm.Print_Area" localSheetId="2">'2. Total Spending by Category'!$A$1:$AA$56</definedName>
    <definedName name="_xlnm.Print_Titles" localSheetId="2">'2. Total Spending by Category'!$1:$2</definedName>
    <definedName name="_xlnm.Print_Titles" localSheetId="3">'3. Medicaid'!$1:$2</definedName>
    <definedName name="_xlnm.Print_Titles" localSheetId="4">'4. Medicare'!$1:$2</definedName>
    <definedName name="_xlnm.Print_Titles" localSheetId="5">'5. Private Health Insurance'!$1:$2</definedName>
    <definedName name="_xlnm.Print_Titles" localSheetId="6">'6. PHC by State &amp; Region'!$A:$A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8" i="8" l="1"/>
  <c r="C198" i="8"/>
  <c r="D198" i="8"/>
  <c r="E198" i="8"/>
  <c r="F198" i="8"/>
  <c r="G198" i="8"/>
  <c r="H198" i="8"/>
  <c r="I198" i="8"/>
  <c r="J198" i="8"/>
  <c r="K198" i="8"/>
  <c r="L198" i="8"/>
  <c r="M198" i="8"/>
  <c r="N198" i="8"/>
  <c r="O198" i="8"/>
  <c r="P198" i="8"/>
  <c r="Q198" i="8"/>
  <c r="R198" i="8"/>
  <c r="S198" i="8"/>
  <c r="T198" i="8"/>
  <c r="U198" i="8"/>
  <c r="V198" i="8"/>
  <c r="X351" i="8"/>
  <c r="M21" i="9"/>
  <c r="K21" i="9"/>
  <c r="J21" i="9"/>
  <c r="I21" i="9"/>
  <c r="H21" i="9"/>
  <c r="G21" i="9"/>
  <c r="F21" i="9"/>
  <c r="M20" i="9"/>
  <c r="K20" i="9"/>
  <c r="J20" i="9"/>
  <c r="I20" i="9"/>
  <c r="H20" i="9"/>
  <c r="G20" i="9"/>
  <c r="F20" i="9"/>
  <c r="M19" i="9"/>
  <c r="K19" i="9"/>
  <c r="J19" i="9"/>
  <c r="I19" i="9"/>
  <c r="H19" i="9"/>
  <c r="G19" i="9"/>
  <c r="F19" i="9"/>
  <c r="M18" i="9"/>
  <c r="K18" i="9"/>
  <c r="J18" i="9"/>
  <c r="I18" i="9"/>
  <c r="H18" i="9"/>
  <c r="G18" i="9"/>
  <c r="F18" i="9"/>
  <c r="M17" i="9"/>
  <c r="K17" i="9"/>
  <c r="J17" i="9"/>
  <c r="I17" i="9"/>
  <c r="H17" i="9"/>
  <c r="G17" i="9"/>
  <c r="F17" i="9"/>
  <c r="M12" i="9"/>
  <c r="K12" i="9"/>
  <c r="J12" i="9"/>
  <c r="I12" i="9"/>
  <c r="H12" i="9"/>
  <c r="G12" i="9"/>
  <c r="F12" i="9"/>
  <c r="M11" i="9"/>
  <c r="K11" i="9"/>
  <c r="J11" i="9"/>
  <c r="I11" i="9"/>
  <c r="H11" i="9"/>
  <c r="G11" i="9"/>
  <c r="F11" i="9"/>
  <c r="M10" i="9"/>
  <c r="K10" i="9"/>
  <c r="J10" i="9"/>
  <c r="I10" i="9"/>
  <c r="H10" i="9"/>
  <c r="G10" i="9"/>
  <c r="F10" i="9"/>
  <c r="M9" i="9"/>
  <c r="K9" i="9"/>
  <c r="J9" i="9"/>
  <c r="I9" i="9"/>
  <c r="H9" i="9"/>
  <c r="G9" i="9"/>
  <c r="F9" i="9"/>
  <c r="M8" i="9"/>
  <c r="K8" i="9"/>
  <c r="J8" i="9"/>
  <c r="I8" i="9"/>
  <c r="H8" i="9"/>
  <c r="G8" i="9"/>
  <c r="F8" i="9"/>
  <c r="K8" i="1"/>
  <c r="Z412" i="8" l="1"/>
  <c r="Y412" i="8"/>
  <c r="X412" i="8"/>
  <c r="V412" i="8"/>
  <c r="U412" i="8"/>
  <c r="T412" i="8"/>
  <c r="S412" i="8"/>
  <c r="R412" i="8"/>
  <c r="Q412" i="8"/>
  <c r="P412" i="8"/>
  <c r="O412" i="8"/>
  <c r="N412" i="8"/>
  <c r="M412" i="8"/>
  <c r="L412" i="8"/>
  <c r="K412" i="8"/>
  <c r="J412" i="8"/>
  <c r="I412" i="8"/>
  <c r="H412" i="8"/>
  <c r="G412" i="8"/>
  <c r="F412" i="8"/>
  <c r="E412" i="8"/>
  <c r="D412" i="8"/>
  <c r="C412" i="8"/>
  <c r="Z411" i="8"/>
  <c r="Y411" i="8"/>
  <c r="X411" i="8"/>
  <c r="V411" i="8"/>
  <c r="U411" i="8"/>
  <c r="T411" i="8"/>
  <c r="S411" i="8"/>
  <c r="R411" i="8"/>
  <c r="Q411" i="8"/>
  <c r="P411" i="8"/>
  <c r="O411" i="8"/>
  <c r="N411" i="8"/>
  <c r="M411" i="8"/>
  <c r="L411" i="8"/>
  <c r="K411" i="8"/>
  <c r="J411" i="8"/>
  <c r="I411" i="8"/>
  <c r="H411" i="8"/>
  <c r="G411" i="8"/>
  <c r="F411" i="8"/>
  <c r="E411" i="8"/>
  <c r="D411" i="8"/>
  <c r="C411" i="8"/>
  <c r="Z410" i="8"/>
  <c r="Y410" i="8"/>
  <c r="X410" i="8"/>
  <c r="V410" i="8"/>
  <c r="U410" i="8"/>
  <c r="T410" i="8"/>
  <c r="S410" i="8"/>
  <c r="R410" i="8"/>
  <c r="Q410" i="8"/>
  <c r="P410" i="8"/>
  <c r="O410" i="8"/>
  <c r="N410" i="8"/>
  <c r="M410" i="8"/>
  <c r="L410" i="8"/>
  <c r="K410" i="8"/>
  <c r="J410" i="8"/>
  <c r="I410" i="8"/>
  <c r="H410" i="8"/>
  <c r="G410" i="8"/>
  <c r="F410" i="8"/>
  <c r="E410" i="8"/>
  <c r="D410" i="8"/>
  <c r="C410" i="8"/>
  <c r="Z409" i="8"/>
  <c r="Y409" i="8"/>
  <c r="X409" i="8"/>
  <c r="V409" i="8"/>
  <c r="U409" i="8"/>
  <c r="T409" i="8"/>
  <c r="S409" i="8"/>
  <c r="R409" i="8"/>
  <c r="Q409" i="8"/>
  <c r="P409" i="8"/>
  <c r="O409" i="8"/>
  <c r="N409" i="8"/>
  <c r="M409" i="8"/>
  <c r="L409" i="8"/>
  <c r="K409" i="8"/>
  <c r="J409" i="8"/>
  <c r="I409" i="8"/>
  <c r="H409" i="8"/>
  <c r="G409" i="8"/>
  <c r="F409" i="8"/>
  <c r="E409" i="8"/>
  <c r="D409" i="8"/>
  <c r="C409" i="8"/>
  <c r="Z408" i="8"/>
  <c r="Y408" i="8"/>
  <c r="X408" i="8"/>
  <c r="V408" i="8"/>
  <c r="U408" i="8"/>
  <c r="T408" i="8"/>
  <c r="S408" i="8"/>
  <c r="R408" i="8"/>
  <c r="Q408" i="8"/>
  <c r="P408" i="8"/>
  <c r="O408" i="8"/>
  <c r="N408" i="8"/>
  <c r="M408" i="8"/>
  <c r="L408" i="8"/>
  <c r="K408" i="8"/>
  <c r="J408" i="8"/>
  <c r="I408" i="8"/>
  <c r="H408" i="8"/>
  <c r="G408" i="8"/>
  <c r="F408" i="8"/>
  <c r="E408" i="8"/>
  <c r="D408" i="8"/>
  <c r="C408" i="8"/>
  <c r="Z407" i="8"/>
  <c r="Y407" i="8"/>
  <c r="X407" i="8"/>
  <c r="V407" i="8"/>
  <c r="U407" i="8"/>
  <c r="T407" i="8"/>
  <c r="S407" i="8"/>
  <c r="R407" i="8"/>
  <c r="Q407" i="8"/>
  <c r="P407" i="8"/>
  <c r="O407" i="8"/>
  <c r="N407" i="8"/>
  <c r="M407" i="8"/>
  <c r="L407" i="8"/>
  <c r="K407" i="8"/>
  <c r="J407" i="8"/>
  <c r="I407" i="8"/>
  <c r="H407" i="8"/>
  <c r="G407" i="8"/>
  <c r="F407" i="8"/>
  <c r="E407" i="8"/>
  <c r="D407" i="8"/>
  <c r="C407" i="8"/>
  <c r="Z406" i="8"/>
  <c r="Y406" i="8"/>
  <c r="X406" i="8"/>
  <c r="V406" i="8"/>
  <c r="U406" i="8"/>
  <c r="T406" i="8"/>
  <c r="S406" i="8"/>
  <c r="R406" i="8"/>
  <c r="Q406" i="8"/>
  <c r="P406" i="8"/>
  <c r="O406" i="8"/>
  <c r="N406" i="8"/>
  <c r="M406" i="8"/>
  <c r="L406" i="8"/>
  <c r="K406" i="8"/>
  <c r="J406" i="8"/>
  <c r="I406" i="8"/>
  <c r="H406" i="8"/>
  <c r="G406" i="8"/>
  <c r="F406" i="8"/>
  <c r="E406" i="8"/>
  <c r="D406" i="8"/>
  <c r="C406" i="8"/>
  <c r="Z405" i="8"/>
  <c r="Y405" i="8"/>
  <c r="X405" i="8"/>
  <c r="V405" i="8"/>
  <c r="U405" i="8"/>
  <c r="T405" i="8"/>
  <c r="S405" i="8"/>
  <c r="R405" i="8"/>
  <c r="Q405" i="8"/>
  <c r="P405" i="8"/>
  <c r="O405" i="8"/>
  <c r="N405" i="8"/>
  <c r="M405" i="8"/>
  <c r="L405" i="8"/>
  <c r="K405" i="8"/>
  <c r="J405" i="8"/>
  <c r="I405" i="8"/>
  <c r="H405" i="8"/>
  <c r="G405" i="8"/>
  <c r="F405" i="8"/>
  <c r="E405" i="8"/>
  <c r="D405" i="8"/>
  <c r="C405" i="8"/>
  <c r="Z398" i="8"/>
  <c r="Y398" i="8"/>
  <c r="X398" i="8"/>
  <c r="V398" i="8"/>
  <c r="U398" i="8"/>
  <c r="T398" i="8"/>
  <c r="S398" i="8"/>
  <c r="R398" i="8"/>
  <c r="Q398" i="8"/>
  <c r="P398" i="8"/>
  <c r="O398" i="8"/>
  <c r="N398" i="8"/>
  <c r="M398" i="8"/>
  <c r="L398" i="8"/>
  <c r="K398" i="8"/>
  <c r="J398" i="8"/>
  <c r="I398" i="8"/>
  <c r="H398" i="8"/>
  <c r="G398" i="8"/>
  <c r="F398" i="8"/>
  <c r="E398" i="8"/>
  <c r="D398" i="8"/>
  <c r="C398" i="8"/>
  <c r="Z388" i="8"/>
  <c r="Y388" i="8"/>
  <c r="X388" i="8"/>
  <c r="V388" i="8"/>
  <c r="U388" i="8"/>
  <c r="T388" i="8"/>
  <c r="S388" i="8"/>
  <c r="R388" i="8"/>
  <c r="Q388" i="8"/>
  <c r="P388" i="8"/>
  <c r="O388" i="8"/>
  <c r="N388" i="8"/>
  <c r="M388" i="8"/>
  <c r="L388" i="8"/>
  <c r="K388" i="8"/>
  <c r="J388" i="8"/>
  <c r="I388" i="8"/>
  <c r="H388" i="8"/>
  <c r="G388" i="8"/>
  <c r="F388" i="8"/>
  <c r="E388" i="8"/>
  <c r="D388" i="8"/>
  <c r="C388" i="8"/>
  <c r="Z379" i="8"/>
  <c r="Y379" i="8"/>
  <c r="X379" i="8"/>
  <c r="V379" i="8"/>
  <c r="U379" i="8"/>
  <c r="T379" i="8"/>
  <c r="S379" i="8"/>
  <c r="R379" i="8"/>
  <c r="Q379" i="8"/>
  <c r="P379" i="8"/>
  <c r="O379" i="8"/>
  <c r="N379" i="8"/>
  <c r="M379" i="8"/>
  <c r="L379" i="8"/>
  <c r="K379" i="8"/>
  <c r="J379" i="8"/>
  <c r="I379" i="8"/>
  <c r="H379" i="8"/>
  <c r="G379" i="8"/>
  <c r="F379" i="8"/>
  <c r="E379" i="8"/>
  <c r="D379" i="8"/>
  <c r="C379" i="8"/>
  <c r="Z362" i="8"/>
  <c r="Y362" i="8"/>
  <c r="X362" i="8"/>
  <c r="V362" i="8"/>
  <c r="U362" i="8"/>
  <c r="T362" i="8"/>
  <c r="S362" i="8"/>
  <c r="R362" i="8"/>
  <c r="Q362" i="8"/>
  <c r="P362" i="8"/>
  <c r="O362" i="8"/>
  <c r="N362" i="8"/>
  <c r="M362" i="8"/>
  <c r="L362" i="8"/>
  <c r="K362" i="8"/>
  <c r="J362" i="8"/>
  <c r="I362" i="8"/>
  <c r="H362" i="8"/>
  <c r="G362" i="8"/>
  <c r="F362" i="8"/>
  <c r="E362" i="8"/>
  <c r="D362" i="8"/>
  <c r="C362" i="8"/>
  <c r="Z355" i="8"/>
  <c r="Y355" i="8"/>
  <c r="X355" i="8"/>
  <c r="V355" i="8"/>
  <c r="U355" i="8"/>
  <c r="T355" i="8"/>
  <c r="S355" i="8"/>
  <c r="R355" i="8"/>
  <c r="Q355" i="8"/>
  <c r="P355" i="8"/>
  <c r="O355" i="8"/>
  <c r="N355" i="8"/>
  <c r="M355" i="8"/>
  <c r="L355" i="8"/>
  <c r="K355" i="8"/>
  <c r="J355" i="8"/>
  <c r="I355" i="8"/>
  <c r="H355" i="8"/>
  <c r="G355" i="8"/>
  <c r="F355" i="8"/>
  <c r="E355" i="8"/>
  <c r="D355" i="8"/>
  <c r="C355" i="8"/>
  <c r="Z352" i="8"/>
  <c r="Y352" i="8"/>
  <c r="X352" i="8"/>
  <c r="V352" i="8"/>
  <c r="U352" i="8"/>
  <c r="T352" i="8"/>
  <c r="S352" i="8"/>
  <c r="R352" i="8"/>
  <c r="Q352" i="8"/>
  <c r="P352" i="8"/>
  <c r="O352" i="8"/>
  <c r="N352" i="8"/>
  <c r="M352" i="8"/>
  <c r="L352" i="8"/>
  <c r="K352" i="8"/>
  <c r="J352" i="8"/>
  <c r="I352" i="8"/>
  <c r="H352" i="8"/>
  <c r="G352" i="8"/>
  <c r="F352" i="8"/>
  <c r="E352" i="8"/>
  <c r="D352" i="8"/>
  <c r="C352" i="8"/>
  <c r="Z401" i="8"/>
  <c r="Y401" i="8"/>
  <c r="X401" i="8"/>
  <c r="V401" i="8"/>
  <c r="U401" i="8"/>
  <c r="T401" i="8"/>
  <c r="S401" i="8"/>
  <c r="R401" i="8"/>
  <c r="Q401" i="8"/>
  <c r="P401" i="8"/>
  <c r="O401" i="8"/>
  <c r="N401" i="8"/>
  <c r="M401" i="8"/>
  <c r="L401" i="8"/>
  <c r="K401" i="8"/>
  <c r="J401" i="8"/>
  <c r="I401" i="8"/>
  <c r="H401" i="8"/>
  <c r="G401" i="8"/>
  <c r="F401" i="8"/>
  <c r="E401" i="8"/>
  <c r="D401" i="8"/>
  <c r="C401" i="8"/>
  <c r="Z395" i="8"/>
  <c r="Y395" i="8"/>
  <c r="X395" i="8"/>
  <c r="V395" i="8"/>
  <c r="U395" i="8"/>
  <c r="T395" i="8"/>
  <c r="S395" i="8"/>
  <c r="R395" i="8"/>
  <c r="Q395" i="8"/>
  <c r="P395" i="8"/>
  <c r="O395" i="8"/>
  <c r="N395" i="8"/>
  <c r="M395" i="8"/>
  <c r="L395" i="8"/>
  <c r="K395" i="8"/>
  <c r="J395" i="8"/>
  <c r="I395" i="8"/>
  <c r="H395" i="8"/>
  <c r="G395" i="8"/>
  <c r="F395" i="8"/>
  <c r="E395" i="8"/>
  <c r="D395" i="8"/>
  <c r="C395" i="8"/>
  <c r="Z377" i="8"/>
  <c r="Y377" i="8"/>
  <c r="X377" i="8"/>
  <c r="V377" i="8"/>
  <c r="U377" i="8"/>
  <c r="T377" i="8"/>
  <c r="S377" i="8"/>
  <c r="R377" i="8"/>
  <c r="Q377" i="8"/>
  <c r="P377" i="8"/>
  <c r="O377" i="8"/>
  <c r="N377" i="8"/>
  <c r="M377" i="8"/>
  <c r="L377" i="8"/>
  <c r="K377" i="8"/>
  <c r="J377" i="8"/>
  <c r="I377" i="8"/>
  <c r="H377" i="8"/>
  <c r="G377" i="8"/>
  <c r="F377" i="8"/>
  <c r="E377" i="8"/>
  <c r="D377" i="8"/>
  <c r="C377" i="8"/>
  <c r="Z363" i="8"/>
  <c r="Y363" i="8"/>
  <c r="X363" i="8"/>
  <c r="V363" i="8"/>
  <c r="U363" i="8"/>
  <c r="T363" i="8"/>
  <c r="S363" i="8"/>
  <c r="R363" i="8"/>
  <c r="Q363" i="8"/>
  <c r="P363" i="8"/>
  <c r="O363" i="8"/>
  <c r="N363" i="8"/>
  <c r="M363" i="8"/>
  <c r="L363" i="8"/>
  <c r="K363" i="8"/>
  <c r="J363" i="8"/>
  <c r="I363" i="8"/>
  <c r="H363" i="8"/>
  <c r="G363" i="8"/>
  <c r="F363" i="8"/>
  <c r="E363" i="8"/>
  <c r="D363" i="8"/>
  <c r="C363" i="8"/>
  <c r="Z356" i="8"/>
  <c r="Y356" i="8"/>
  <c r="X356" i="8"/>
  <c r="V356" i="8"/>
  <c r="U356" i="8"/>
  <c r="T356" i="8"/>
  <c r="S356" i="8"/>
  <c r="R356" i="8"/>
  <c r="Q356" i="8"/>
  <c r="P356" i="8"/>
  <c r="O356" i="8"/>
  <c r="N356" i="8"/>
  <c r="M356" i="8"/>
  <c r="L356" i="8"/>
  <c r="K356" i="8"/>
  <c r="J356" i="8"/>
  <c r="I356" i="8"/>
  <c r="H356" i="8"/>
  <c r="G356" i="8"/>
  <c r="F356" i="8"/>
  <c r="E356" i="8"/>
  <c r="D356" i="8"/>
  <c r="C356" i="8"/>
  <c r="Z394" i="8"/>
  <c r="Y394" i="8"/>
  <c r="X394" i="8"/>
  <c r="V394" i="8"/>
  <c r="U394" i="8"/>
  <c r="T394" i="8"/>
  <c r="S394" i="8"/>
  <c r="R394" i="8"/>
  <c r="Q394" i="8"/>
  <c r="P394" i="8"/>
  <c r="O394" i="8"/>
  <c r="N394" i="8"/>
  <c r="M394" i="8"/>
  <c r="L394" i="8"/>
  <c r="K394" i="8"/>
  <c r="J394" i="8"/>
  <c r="I394" i="8"/>
  <c r="H394" i="8"/>
  <c r="G394" i="8"/>
  <c r="F394" i="8"/>
  <c r="E394" i="8"/>
  <c r="D394" i="8"/>
  <c r="C394" i="8"/>
  <c r="Z387" i="8"/>
  <c r="Y387" i="8"/>
  <c r="X387" i="8"/>
  <c r="V387" i="8"/>
  <c r="U387" i="8"/>
  <c r="T387" i="8"/>
  <c r="S387" i="8"/>
  <c r="R387" i="8"/>
  <c r="Q387" i="8"/>
  <c r="P387" i="8"/>
  <c r="O387" i="8"/>
  <c r="N387" i="8"/>
  <c r="M387" i="8"/>
  <c r="L387" i="8"/>
  <c r="K387" i="8"/>
  <c r="J387" i="8"/>
  <c r="I387" i="8"/>
  <c r="H387" i="8"/>
  <c r="G387" i="8"/>
  <c r="F387" i="8"/>
  <c r="E387" i="8"/>
  <c r="D387" i="8"/>
  <c r="C387" i="8"/>
  <c r="Z382" i="8"/>
  <c r="Y382" i="8"/>
  <c r="X382" i="8"/>
  <c r="V382" i="8"/>
  <c r="U382" i="8"/>
  <c r="T382" i="8"/>
  <c r="S382" i="8"/>
  <c r="R382" i="8"/>
  <c r="Q382" i="8"/>
  <c r="P382" i="8"/>
  <c r="O382" i="8"/>
  <c r="N382" i="8"/>
  <c r="M382" i="8"/>
  <c r="L382" i="8"/>
  <c r="K382" i="8"/>
  <c r="J382" i="8"/>
  <c r="I382" i="8"/>
  <c r="H382" i="8"/>
  <c r="G382" i="8"/>
  <c r="F382" i="8"/>
  <c r="E382" i="8"/>
  <c r="D382" i="8"/>
  <c r="C382" i="8"/>
  <c r="Z353" i="8"/>
  <c r="Y353" i="8"/>
  <c r="X353" i="8"/>
  <c r="V353" i="8"/>
  <c r="U353" i="8"/>
  <c r="T353" i="8"/>
  <c r="S353" i="8"/>
  <c r="R353" i="8"/>
  <c r="Q353" i="8"/>
  <c r="P353" i="8"/>
  <c r="O353" i="8"/>
  <c r="N353" i="8"/>
  <c r="M353" i="8"/>
  <c r="L353" i="8"/>
  <c r="K353" i="8"/>
  <c r="J353" i="8"/>
  <c r="I353" i="8"/>
  <c r="H353" i="8"/>
  <c r="G353" i="8"/>
  <c r="F353" i="8"/>
  <c r="E353" i="8"/>
  <c r="D353" i="8"/>
  <c r="C353" i="8"/>
  <c r="Z399" i="8"/>
  <c r="Y399" i="8"/>
  <c r="X399" i="8"/>
  <c r="V399" i="8"/>
  <c r="U399" i="8"/>
  <c r="T399" i="8"/>
  <c r="S399" i="8"/>
  <c r="R399" i="8"/>
  <c r="Q399" i="8"/>
  <c r="P399" i="8"/>
  <c r="O399" i="8"/>
  <c r="N399" i="8"/>
  <c r="M399" i="8"/>
  <c r="L399" i="8"/>
  <c r="K399" i="8"/>
  <c r="J399" i="8"/>
  <c r="I399" i="8"/>
  <c r="H399" i="8"/>
  <c r="G399" i="8"/>
  <c r="F399" i="8"/>
  <c r="E399" i="8"/>
  <c r="D399" i="8"/>
  <c r="C399" i="8"/>
  <c r="Z397" i="8"/>
  <c r="Y397" i="8"/>
  <c r="X397" i="8"/>
  <c r="V397" i="8"/>
  <c r="U397" i="8"/>
  <c r="T397" i="8"/>
  <c r="S397" i="8"/>
  <c r="R397" i="8"/>
  <c r="Q397" i="8"/>
  <c r="P397" i="8"/>
  <c r="O397" i="8"/>
  <c r="N397" i="8"/>
  <c r="M397" i="8"/>
  <c r="L397" i="8"/>
  <c r="K397" i="8"/>
  <c r="J397" i="8"/>
  <c r="I397" i="8"/>
  <c r="H397" i="8"/>
  <c r="G397" i="8"/>
  <c r="F397" i="8"/>
  <c r="E397" i="8"/>
  <c r="D397" i="8"/>
  <c r="C397" i="8"/>
  <c r="Z393" i="8"/>
  <c r="Y393" i="8"/>
  <c r="X393" i="8"/>
  <c r="V393" i="8"/>
  <c r="U393" i="8"/>
  <c r="T393" i="8"/>
  <c r="S393" i="8"/>
  <c r="R393" i="8"/>
  <c r="Q393" i="8"/>
  <c r="P393" i="8"/>
  <c r="O393" i="8"/>
  <c r="N393" i="8"/>
  <c r="M393" i="8"/>
  <c r="L393" i="8"/>
  <c r="K393" i="8"/>
  <c r="J393" i="8"/>
  <c r="I393" i="8"/>
  <c r="H393" i="8"/>
  <c r="G393" i="8"/>
  <c r="F393" i="8"/>
  <c r="E393" i="8"/>
  <c r="D393" i="8"/>
  <c r="C393" i="8"/>
  <c r="Z391" i="8"/>
  <c r="Y391" i="8"/>
  <c r="X391" i="8"/>
  <c r="V391" i="8"/>
  <c r="U391" i="8"/>
  <c r="T391" i="8"/>
  <c r="S391" i="8"/>
  <c r="R391" i="8"/>
  <c r="Q391" i="8"/>
  <c r="P391" i="8"/>
  <c r="O391" i="8"/>
  <c r="N391" i="8"/>
  <c r="M391" i="8"/>
  <c r="L391" i="8"/>
  <c r="K391" i="8"/>
  <c r="J391" i="8"/>
  <c r="I391" i="8"/>
  <c r="H391" i="8"/>
  <c r="G391" i="8"/>
  <c r="F391" i="8"/>
  <c r="E391" i="8"/>
  <c r="D391" i="8"/>
  <c r="C391" i="8"/>
  <c r="Z384" i="8"/>
  <c r="Y384" i="8"/>
  <c r="X384" i="8"/>
  <c r="V384" i="8"/>
  <c r="U384" i="8"/>
  <c r="T384" i="8"/>
  <c r="S384" i="8"/>
  <c r="R384" i="8"/>
  <c r="Q384" i="8"/>
  <c r="P384" i="8"/>
  <c r="O384" i="8"/>
  <c r="N384" i="8"/>
  <c r="M384" i="8"/>
  <c r="L384" i="8"/>
  <c r="K384" i="8"/>
  <c r="J384" i="8"/>
  <c r="I384" i="8"/>
  <c r="H384" i="8"/>
  <c r="G384" i="8"/>
  <c r="F384" i="8"/>
  <c r="E384" i="8"/>
  <c r="D384" i="8"/>
  <c r="C384" i="8"/>
  <c r="Z375" i="8"/>
  <c r="Y375" i="8"/>
  <c r="X375" i="8"/>
  <c r="V375" i="8"/>
  <c r="U375" i="8"/>
  <c r="T375" i="8"/>
  <c r="S375" i="8"/>
  <c r="R375" i="8"/>
  <c r="Q375" i="8"/>
  <c r="P375" i="8"/>
  <c r="O375" i="8"/>
  <c r="N375" i="8"/>
  <c r="M375" i="8"/>
  <c r="L375" i="8"/>
  <c r="K375" i="8"/>
  <c r="J375" i="8"/>
  <c r="I375" i="8"/>
  <c r="H375" i="8"/>
  <c r="G375" i="8"/>
  <c r="F375" i="8"/>
  <c r="E375" i="8"/>
  <c r="D375" i="8"/>
  <c r="C375" i="8"/>
  <c r="Z369" i="8"/>
  <c r="Y369" i="8"/>
  <c r="X369" i="8"/>
  <c r="V369" i="8"/>
  <c r="U369" i="8"/>
  <c r="T369" i="8"/>
  <c r="S369" i="8"/>
  <c r="R369" i="8"/>
  <c r="Q369" i="8"/>
  <c r="P369" i="8"/>
  <c r="O369" i="8"/>
  <c r="N369" i="8"/>
  <c r="M369" i="8"/>
  <c r="L369" i="8"/>
  <c r="K369" i="8"/>
  <c r="J369" i="8"/>
  <c r="I369" i="8"/>
  <c r="H369" i="8"/>
  <c r="G369" i="8"/>
  <c r="F369" i="8"/>
  <c r="E369" i="8"/>
  <c r="D369" i="8"/>
  <c r="C369" i="8"/>
  <c r="Z368" i="8"/>
  <c r="Y368" i="8"/>
  <c r="X368" i="8"/>
  <c r="V368" i="8"/>
  <c r="U368" i="8"/>
  <c r="T368" i="8"/>
  <c r="S368" i="8"/>
  <c r="R368" i="8"/>
  <c r="Q368" i="8"/>
  <c r="P368" i="8"/>
  <c r="O368" i="8"/>
  <c r="N368" i="8"/>
  <c r="M368" i="8"/>
  <c r="L368" i="8"/>
  <c r="K368" i="8"/>
  <c r="J368" i="8"/>
  <c r="I368" i="8"/>
  <c r="H368" i="8"/>
  <c r="G368" i="8"/>
  <c r="F368" i="8"/>
  <c r="E368" i="8"/>
  <c r="D368" i="8"/>
  <c r="C368" i="8"/>
  <c r="Z361" i="8"/>
  <c r="Y361" i="8"/>
  <c r="X361" i="8"/>
  <c r="V361" i="8"/>
  <c r="U361" i="8"/>
  <c r="T361" i="8"/>
  <c r="S361" i="8"/>
  <c r="R361" i="8"/>
  <c r="Q361" i="8"/>
  <c r="P361" i="8"/>
  <c r="O361" i="8"/>
  <c r="N361" i="8"/>
  <c r="M361" i="8"/>
  <c r="L361" i="8"/>
  <c r="K361" i="8"/>
  <c r="J361" i="8"/>
  <c r="I361" i="8"/>
  <c r="H361" i="8"/>
  <c r="G361" i="8"/>
  <c r="F361" i="8"/>
  <c r="E361" i="8"/>
  <c r="D361" i="8"/>
  <c r="C361" i="8"/>
  <c r="Z360" i="8"/>
  <c r="Y360" i="8"/>
  <c r="X360" i="8"/>
  <c r="V360" i="8"/>
  <c r="U360" i="8"/>
  <c r="T360" i="8"/>
  <c r="S360" i="8"/>
  <c r="R360" i="8"/>
  <c r="Q360" i="8"/>
  <c r="P360" i="8"/>
  <c r="O360" i="8"/>
  <c r="N360" i="8"/>
  <c r="M360" i="8"/>
  <c r="L360" i="8"/>
  <c r="K360" i="8"/>
  <c r="J360" i="8"/>
  <c r="I360" i="8"/>
  <c r="H360" i="8"/>
  <c r="G360" i="8"/>
  <c r="F360" i="8"/>
  <c r="E360" i="8"/>
  <c r="D360" i="8"/>
  <c r="C360" i="8"/>
  <c r="Z354" i="8"/>
  <c r="Y354" i="8"/>
  <c r="X354" i="8"/>
  <c r="V354" i="8"/>
  <c r="U354" i="8"/>
  <c r="T354" i="8"/>
  <c r="S354" i="8"/>
  <c r="R354" i="8"/>
  <c r="Q354" i="8"/>
  <c r="P354" i="8"/>
  <c r="O354" i="8"/>
  <c r="N354" i="8"/>
  <c r="M354" i="8"/>
  <c r="L354" i="8"/>
  <c r="K354" i="8"/>
  <c r="J354" i="8"/>
  <c r="I354" i="8"/>
  <c r="H354" i="8"/>
  <c r="G354" i="8"/>
  <c r="F354" i="8"/>
  <c r="E354" i="8"/>
  <c r="D354" i="8"/>
  <c r="C354" i="8"/>
  <c r="Z351" i="8"/>
  <c r="Y351" i="8"/>
  <c r="V351" i="8"/>
  <c r="U351" i="8"/>
  <c r="T351" i="8"/>
  <c r="S351" i="8"/>
  <c r="R351" i="8"/>
  <c r="Q351" i="8"/>
  <c r="P351" i="8"/>
  <c r="O351" i="8"/>
  <c r="N351" i="8"/>
  <c r="M351" i="8"/>
  <c r="L351" i="8"/>
  <c r="K351" i="8"/>
  <c r="J351" i="8"/>
  <c r="I351" i="8"/>
  <c r="H351" i="8"/>
  <c r="G351" i="8"/>
  <c r="F351" i="8"/>
  <c r="E351" i="8"/>
  <c r="D351" i="8"/>
  <c r="C351" i="8"/>
  <c r="Z392" i="8"/>
  <c r="Y392" i="8"/>
  <c r="X392" i="8"/>
  <c r="V392" i="8"/>
  <c r="U392" i="8"/>
  <c r="T392" i="8"/>
  <c r="S392" i="8"/>
  <c r="R392" i="8"/>
  <c r="Q392" i="8"/>
  <c r="P392" i="8"/>
  <c r="O392" i="8"/>
  <c r="N392" i="8"/>
  <c r="M392" i="8"/>
  <c r="L392" i="8"/>
  <c r="K392" i="8"/>
  <c r="J392" i="8"/>
  <c r="I392" i="8"/>
  <c r="H392" i="8"/>
  <c r="G392" i="8"/>
  <c r="F392" i="8"/>
  <c r="E392" i="8"/>
  <c r="D392" i="8"/>
  <c r="C392" i="8"/>
  <c r="Z385" i="8"/>
  <c r="Y385" i="8"/>
  <c r="X385" i="8"/>
  <c r="V385" i="8"/>
  <c r="U385" i="8"/>
  <c r="T385" i="8"/>
  <c r="S385" i="8"/>
  <c r="R385" i="8"/>
  <c r="Q385" i="8"/>
  <c r="P385" i="8"/>
  <c r="O385" i="8"/>
  <c r="N385" i="8"/>
  <c r="M385" i="8"/>
  <c r="L385" i="8"/>
  <c r="K385" i="8"/>
  <c r="J385" i="8"/>
  <c r="I385" i="8"/>
  <c r="H385" i="8"/>
  <c r="G385" i="8"/>
  <c r="F385" i="8"/>
  <c r="E385" i="8"/>
  <c r="D385" i="8"/>
  <c r="C385" i="8"/>
  <c r="Z378" i="8"/>
  <c r="Y378" i="8"/>
  <c r="X378" i="8"/>
  <c r="V378" i="8"/>
  <c r="U378" i="8"/>
  <c r="T378" i="8"/>
  <c r="S378" i="8"/>
  <c r="R378" i="8"/>
  <c r="Q378" i="8"/>
  <c r="P378" i="8"/>
  <c r="O378" i="8"/>
  <c r="N378" i="8"/>
  <c r="M378" i="8"/>
  <c r="L378" i="8"/>
  <c r="K378" i="8"/>
  <c r="J378" i="8"/>
  <c r="I378" i="8"/>
  <c r="H378" i="8"/>
  <c r="G378" i="8"/>
  <c r="F378" i="8"/>
  <c r="E378" i="8"/>
  <c r="D378" i="8"/>
  <c r="C378" i="8"/>
  <c r="Z376" i="8"/>
  <c r="Y376" i="8"/>
  <c r="X376" i="8"/>
  <c r="V376" i="8"/>
  <c r="U376" i="8"/>
  <c r="T376" i="8"/>
  <c r="S376" i="8"/>
  <c r="R376" i="8"/>
  <c r="Q376" i="8"/>
  <c r="P376" i="8"/>
  <c r="O376" i="8"/>
  <c r="N376" i="8"/>
  <c r="M376" i="8"/>
  <c r="L376" i="8"/>
  <c r="K376" i="8"/>
  <c r="J376" i="8"/>
  <c r="I376" i="8"/>
  <c r="H376" i="8"/>
  <c r="G376" i="8"/>
  <c r="F376" i="8"/>
  <c r="E376" i="8"/>
  <c r="D376" i="8"/>
  <c r="C376" i="8"/>
  <c r="Z374" i="8"/>
  <c r="Y374" i="8"/>
  <c r="X374" i="8"/>
  <c r="V374" i="8"/>
  <c r="U374" i="8"/>
  <c r="T374" i="8"/>
  <c r="S374" i="8"/>
  <c r="R374" i="8"/>
  <c r="Q374" i="8"/>
  <c r="P374" i="8"/>
  <c r="O374" i="8"/>
  <c r="N374" i="8"/>
  <c r="M374" i="8"/>
  <c r="L374" i="8"/>
  <c r="K374" i="8"/>
  <c r="J374" i="8"/>
  <c r="I374" i="8"/>
  <c r="H374" i="8"/>
  <c r="G374" i="8"/>
  <c r="F374" i="8"/>
  <c r="E374" i="8"/>
  <c r="D374" i="8"/>
  <c r="C374" i="8"/>
  <c r="Z367" i="8"/>
  <c r="Y367" i="8"/>
  <c r="X367" i="8"/>
  <c r="V367" i="8"/>
  <c r="U367" i="8"/>
  <c r="T367" i="8"/>
  <c r="S367" i="8"/>
  <c r="R367" i="8"/>
  <c r="Q367" i="8"/>
  <c r="P367" i="8"/>
  <c r="O367" i="8"/>
  <c r="N367" i="8"/>
  <c r="M367" i="8"/>
  <c r="L367" i="8"/>
  <c r="K367" i="8"/>
  <c r="J367" i="8"/>
  <c r="I367" i="8"/>
  <c r="H367" i="8"/>
  <c r="G367" i="8"/>
  <c r="F367" i="8"/>
  <c r="E367" i="8"/>
  <c r="D367" i="8"/>
  <c r="C367" i="8"/>
  <c r="Z366" i="8"/>
  <c r="Y366" i="8"/>
  <c r="X366" i="8"/>
  <c r="V366" i="8"/>
  <c r="U366" i="8"/>
  <c r="T366" i="8"/>
  <c r="S366" i="8"/>
  <c r="R366" i="8"/>
  <c r="Q366" i="8"/>
  <c r="P366" i="8"/>
  <c r="O366" i="8"/>
  <c r="N366" i="8"/>
  <c r="M366" i="8"/>
  <c r="L366" i="8"/>
  <c r="K366" i="8"/>
  <c r="J366" i="8"/>
  <c r="I366" i="8"/>
  <c r="H366" i="8"/>
  <c r="G366" i="8"/>
  <c r="F366" i="8"/>
  <c r="E366" i="8"/>
  <c r="D366" i="8"/>
  <c r="C366" i="8"/>
  <c r="Z400" i="8"/>
  <c r="Y400" i="8"/>
  <c r="X400" i="8"/>
  <c r="V400" i="8"/>
  <c r="U400" i="8"/>
  <c r="T400" i="8"/>
  <c r="S400" i="8"/>
  <c r="R400" i="8"/>
  <c r="Q400" i="8"/>
  <c r="P400" i="8"/>
  <c r="O400" i="8"/>
  <c r="N400" i="8"/>
  <c r="M400" i="8"/>
  <c r="L400" i="8"/>
  <c r="K400" i="8"/>
  <c r="J400" i="8"/>
  <c r="I400" i="8"/>
  <c r="H400" i="8"/>
  <c r="G400" i="8"/>
  <c r="F400" i="8"/>
  <c r="E400" i="8"/>
  <c r="D400" i="8"/>
  <c r="C400" i="8"/>
  <c r="Z386" i="8"/>
  <c r="Y386" i="8"/>
  <c r="X386" i="8"/>
  <c r="V386" i="8"/>
  <c r="U386" i="8"/>
  <c r="T386" i="8"/>
  <c r="S386" i="8"/>
  <c r="R386" i="8"/>
  <c r="Q386" i="8"/>
  <c r="P386" i="8"/>
  <c r="O386" i="8"/>
  <c r="N386" i="8"/>
  <c r="M386" i="8"/>
  <c r="L386" i="8"/>
  <c r="K386" i="8"/>
  <c r="J386" i="8"/>
  <c r="I386" i="8"/>
  <c r="H386" i="8"/>
  <c r="G386" i="8"/>
  <c r="F386" i="8"/>
  <c r="E386" i="8"/>
  <c r="D386" i="8"/>
  <c r="C386" i="8"/>
  <c r="Z373" i="8"/>
  <c r="Y373" i="8"/>
  <c r="X373" i="8"/>
  <c r="V373" i="8"/>
  <c r="U373" i="8"/>
  <c r="T373" i="8"/>
  <c r="S373" i="8"/>
  <c r="R373" i="8"/>
  <c r="Q373" i="8"/>
  <c r="P373" i="8"/>
  <c r="O373" i="8"/>
  <c r="N373" i="8"/>
  <c r="M373" i="8"/>
  <c r="L373" i="8"/>
  <c r="K373" i="8"/>
  <c r="J373" i="8"/>
  <c r="I373" i="8"/>
  <c r="H373" i="8"/>
  <c r="G373" i="8"/>
  <c r="F373" i="8"/>
  <c r="E373" i="8"/>
  <c r="D373" i="8"/>
  <c r="C373" i="8"/>
  <c r="Z365" i="8"/>
  <c r="Y365" i="8"/>
  <c r="X365" i="8"/>
  <c r="V365" i="8"/>
  <c r="U365" i="8"/>
  <c r="T365" i="8"/>
  <c r="S365" i="8"/>
  <c r="R365" i="8"/>
  <c r="Q365" i="8"/>
  <c r="P365" i="8"/>
  <c r="O365" i="8"/>
  <c r="N365" i="8"/>
  <c r="M365" i="8"/>
  <c r="L365" i="8"/>
  <c r="K365" i="8"/>
  <c r="J365" i="8"/>
  <c r="I365" i="8"/>
  <c r="H365" i="8"/>
  <c r="G365" i="8"/>
  <c r="F365" i="8"/>
  <c r="E365" i="8"/>
  <c r="D365" i="8"/>
  <c r="C365" i="8"/>
  <c r="Z364" i="8"/>
  <c r="Y364" i="8"/>
  <c r="X364" i="8"/>
  <c r="V364" i="8"/>
  <c r="U364" i="8"/>
  <c r="T364" i="8"/>
  <c r="S364" i="8"/>
  <c r="R364" i="8"/>
  <c r="Q364" i="8"/>
  <c r="P364" i="8"/>
  <c r="O364" i="8"/>
  <c r="N364" i="8"/>
  <c r="M364" i="8"/>
  <c r="L364" i="8"/>
  <c r="K364" i="8"/>
  <c r="J364" i="8"/>
  <c r="I364" i="8"/>
  <c r="H364" i="8"/>
  <c r="G364" i="8"/>
  <c r="F364" i="8"/>
  <c r="E364" i="8"/>
  <c r="D364" i="8"/>
  <c r="C364" i="8"/>
  <c r="Z389" i="8"/>
  <c r="Y389" i="8"/>
  <c r="X389" i="8"/>
  <c r="V389" i="8"/>
  <c r="U389" i="8"/>
  <c r="T389" i="8"/>
  <c r="S389" i="8"/>
  <c r="R389" i="8"/>
  <c r="Q389" i="8"/>
  <c r="P389" i="8"/>
  <c r="O389" i="8"/>
  <c r="N389" i="8"/>
  <c r="M389" i="8"/>
  <c r="L389" i="8"/>
  <c r="K389" i="8"/>
  <c r="J389" i="8"/>
  <c r="I389" i="8"/>
  <c r="H389" i="8"/>
  <c r="G389" i="8"/>
  <c r="F389" i="8"/>
  <c r="E389" i="8"/>
  <c r="D389" i="8"/>
  <c r="C389" i="8"/>
  <c r="Z383" i="8"/>
  <c r="Y383" i="8"/>
  <c r="X383" i="8"/>
  <c r="V383" i="8"/>
  <c r="U383" i="8"/>
  <c r="T383" i="8"/>
  <c r="S383" i="8"/>
  <c r="R383" i="8"/>
  <c r="Q383" i="8"/>
  <c r="P383" i="8"/>
  <c r="O383" i="8"/>
  <c r="N383" i="8"/>
  <c r="M383" i="8"/>
  <c r="L383" i="8"/>
  <c r="K383" i="8"/>
  <c r="J383" i="8"/>
  <c r="I383" i="8"/>
  <c r="H383" i="8"/>
  <c r="G383" i="8"/>
  <c r="F383" i="8"/>
  <c r="E383" i="8"/>
  <c r="D383" i="8"/>
  <c r="C383" i="8"/>
  <c r="Z381" i="8"/>
  <c r="Y381" i="8"/>
  <c r="X381" i="8"/>
  <c r="V381" i="8"/>
  <c r="U381" i="8"/>
  <c r="T381" i="8"/>
  <c r="S381" i="8"/>
  <c r="R381" i="8"/>
  <c r="Q381" i="8"/>
  <c r="P381" i="8"/>
  <c r="O381" i="8"/>
  <c r="N381" i="8"/>
  <c r="M381" i="8"/>
  <c r="L381" i="8"/>
  <c r="K381" i="8"/>
  <c r="J381" i="8"/>
  <c r="I381" i="8"/>
  <c r="H381" i="8"/>
  <c r="G381" i="8"/>
  <c r="F381" i="8"/>
  <c r="E381" i="8"/>
  <c r="D381" i="8"/>
  <c r="C381" i="8"/>
  <c r="Z371" i="8"/>
  <c r="Y371" i="8"/>
  <c r="X371" i="8"/>
  <c r="V371" i="8"/>
  <c r="U371" i="8"/>
  <c r="T371" i="8"/>
  <c r="S371" i="8"/>
  <c r="R371" i="8"/>
  <c r="Q371" i="8"/>
  <c r="P371" i="8"/>
  <c r="O371" i="8"/>
  <c r="N371" i="8"/>
  <c r="M371" i="8"/>
  <c r="L371" i="8"/>
  <c r="K371" i="8"/>
  <c r="J371" i="8"/>
  <c r="I371" i="8"/>
  <c r="H371" i="8"/>
  <c r="G371" i="8"/>
  <c r="F371" i="8"/>
  <c r="E371" i="8"/>
  <c r="D371" i="8"/>
  <c r="C371" i="8"/>
  <c r="Z359" i="8"/>
  <c r="Y359" i="8"/>
  <c r="X359" i="8"/>
  <c r="V359" i="8"/>
  <c r="U359" i="8"/>
  <c r="T359" i="8"/>
  <c r="S359" i="8"/>
  <c r="R359" i="8"/>
  <c r="Q359" i="8"/>
  <c r="P359" i="8"/>
  <c r="O359" i="8"/>
  <c r="N359" i="8"/>
  <c r="M359" i="8"/>
  <c r="L359" i="8"/>
  <c r="K359" i="8"/>
  <c r="J359" i="8"/>
  <c r="I359" i="8"/>
  <c r="H359" i="8"/>
  <c r="G359" i="8"/>
  <c r="F359" i="8"/>
  <c r="E359" i="8"/>
  <c r="D359" i="8"/>
  <c r="C359" i="8"/>
  <c r="Z358" i="8"/>
  <c r="Y358" i="8"/>
  <c r="X358" i="8"/>
  <c r="V358" i="8"/>
  <c r="U358" i="8"/>
  <c r="T358" i="8"/>
  <c r="S358" i="8"/>
  <c r="R358" i="8"/>
  <c r="Q358" i="8"/>
  <c r="P358" i="8"/>
  <c r="O358" i="8"/>
  <c r="N358" i="8"/>
  <c r="M358" i="8"/>
  <c r="L358" i="8"/>
  <c r="K358" i="8"/>
  <c r="J358" i="8"/>
  <c r="I358" i="8"/>
  <c r="H358" i="8"/>
  <c r="G358" i="8"/>
  <c r="F358" i="8"/>
  <c r="E358" i="8"/>
  <c r="D358" i="8"/>
  <c r="C358" i="8"/>
  <c r="Z396" i="8"/>
  <c r="Y396" i="8"/>
  <c r="X396" i="8"/>
  <c r="V396" i="8"/>
  <c r="U396" i="8"/>
  <c r="T396" i="8"/>
  <c r="S396" i="8"/>
  <c r="R396" i="8"/>
  <c r="Q396" i="8"/>
  <c r="P396" i="8"/>
  <c r="O396" i="8"/>
  <c r="N396" i="8"/>
  <c r="M396" i="8"/>
  <c r="L396" i="8"/>
  <c r="K396" i="8"/>
  <c r="J396" i="8"/>
  <c r="I396" i="8"/>
  <c r="H396" i="8"/>
  <c r="G396" i="8"/>
  <c r="F396" i="8"/>
  <c r="E396" i="8"/>
  <c r="D396" i="8"/>
  <c r="C396" i="8"/>
  <c r="Z390" i="8"/>
  <c r="Y390" i="8"/>
  <c r="X390" i="8"/>
  <c r="V390" i="8"/>
  <c r="U390" i="8"/>
  <c r="T390" i="8"/>
  <c r="S390" i="8"/>
  <c r="R390" i="8"/>
  <c r="Q390" i="8"/>
  <c r="P390" i="8"/>
  <c r="O390" i="8"/>
  <c r="N390" i="8"/>
  <c r="M390" i="8"/>
  <c r="L390" i="8"/>
  <c r="K390" i="8"/>
  <c r="J390" i="8"/>
  <c r="I390" i="8"/>
  <c r="H390" i="8"/>
  <c r="G390" i="8"/>
  <c r="F390" i="8"/>
  <c r="E390" i="8"/>
  <c r="D390" i="8"/>
  <c r="C390" i="8"/>
  <c r="Z380" i="8"/>
  <c r="Y380" i="8"/>
  <c r="X380" i="8"/>
  <c r="V380" i="8"/>
  <c r="U380" i="8"/>
  <c r="T380" i="8"/>
  <c r="S380" i="8"/>
  <c r="R380" i="8"/>
  <c r="Q380" i="8"/>
  <c r="P380" i="8"/>
  <c r="O380" i="8"/>
  <c r="N380" i="8"/>
  <c r="M380" i="8"/>
  <c r="L380" i="8"/>
  <c r="K380" i="8"/>
  <c r="J380" i="8"/>
  <c r="I380" i="8"/>
  <c r="H380" i="8"/>
  <c r="G380" i="8"/>
  <c r="F380" i="8"/>
  <c r="E380" i="8"/>
  <c r="D380" i="8"/>
  <c r="C380" i="8"/>
  <c r="Z372" i="8"/>
  <c r="Y372" i="8"/>
  <c r="X372" i="8"/>
  <c r="V372" i="8"/>
  <c r="U372" i="8"/>
  <c r="T372" i="8"/>
  <c r="S372" i="8"/>
  <c r="R372" i="8"/>
  <c r="Q372" i="8"/>
  <c r="P372" i="8"/>
  <c r="O372" i="8"/>
  <c r="N372" i="8"/>
  <c r="M372" i="8"/>
  <c r="L372" i="8"/>
  <c r="K372" i="8"/>
  <c r="J372" i="8"/>
  <c r="I372" i="8"/>
  <c r="H372" i="8"/>
  <c r="G372" i="8"/>
  <c r="F372" i="8"/>
  <c r="E372" i="8"/>
  <c r="D372" i="8"/>
  <c r="C372" i="8"/>
  <c r="Z370" i="8"/>
  <c r="Y370" i="8"/>
  <c r="X370" i="8"/>
  <c r="V370" i="8"/>
  <c r="U370" i="8"/>
  <c r="T370" i="8"/>
  <c r="S370" i="8"/>
  <c r="R370" i="8"/>
  <c r="Q370" i="8"/>
  <c r="P370" i="8"/>
  <c r="O370" i="8"/>
  <c r="N370" i="8"/>
  <c r="M370" i="8"/>
  <c r="L370" i="8"/>
  <c r="K370" i="8"/>
  <c r="J370" i="8"/>
  <c r="I370" i="8"/>
  <c r="H370" i="8"/>
  <c r="G370" i="8"/>
  <c r="F370" i="8"/>
  <c r="E370" i="8"/>
  <c r="D370" i="8"/>
  <c r="C370" i="8"/>
  <c r="Z357" i="8"/>
  <c r="Y357" i="8"/>
  <c r="X357" i="8"/>
  <c r="V357" i="8"/>
  <c r="U357" i="8"/>
  <c r="T357" i="8"/>
  <c r="S357" i="8"/>
  <c r="R357" i="8"/>
  <c r="Q357" i="8"/>
  <c r="P357" i="8"/>
  <c r="O357" i="8"/>
  <c r="N357" i="8"/>
  <c r="M357" i="8"/>
  <c r="L357" i="8"/>
  <c r="K357" i="8"/>
  <c r="J357" i="8"/>
  <c r="I357" i="8"/>
  <c r="H357" i="8"/>
  <c r="G357" i="8"/>
  <c r="F357" i="8"/>
  <c r="E357" i="8"/>
  <c r="D357" i="8"/>
  <c r="C357" i="8"/>
  <c r="Z350" i="8"/>
  <c r="Y350" i="8"/>
  <c r="X350" i="8"/>
  <c r="V350" i="8"/>
  <c r="U350" i="8"/>
  <c r="T350" i="8"/>
  <c r="S350" i="8"/>
  <c r="R350" i="8"/>
  <c r="Q350" i="8"/>
  <c r="P350" i="8"/>
  <c r="O350" i="8"/>
  <c r="N350" i="8"/>
  <c r="M350" i="8"/>
  <c r="L350" i="8"/>
  <c r="K350" i="8"/>
  <c r="J350" i="8"/>
  <c r="I350" i="8"/>
  <c r="H350" i="8"/>
  <c r="G350" i="8"/>
  <c r="F350" i="8"/>
  <c r="E350" i="8"/>
  <c r="D350" i="8"/>
  <c r="C350" i="8"/>
  <c r="V343" i="8"/>
  <c r="U343" i="8"/>
  <c r="T343" i="8"/>
  <c r="S343" i="8"/>
  <c r="R343" i="8"/>
  <c r="Q343" i="8"/>
  <c r="P343" i="8"/>
  <c r="O343" i="8"/>
  <c r="N343" i="8"/>
  <c r="M343" i="8"/>
  <c r="L343" i="8"/>
  <c r="K343" i="8"/>
  <c r="J343" i="8"/>
  <c r="I343" i="8"/>
  <c r="H343" i="8"/>
  <c r="G343" i="8"/>
  <c r="F343" i="8"/>
  <c r="E343" i="8"/>
  <c r="D343" i="8"/>
  <c r="C343" i="8"/>
  <c r="V342" i="8"/>
  <c r="U342" i="8"/>
  <c r="T342" i="8"/>
  <c r="S342" i="8"/>
  <c r="R342" i="8"/>
  <c r="Q342" i="8"/>
  <c r="P342" i="8"/>
  <c r="O342" i="8"/>
  <c r="N342" i="8"/>
  <c r="M342" i="8"/>
  <c r="L342" i="8"/>
  <c r="K342" i="8"/>
  <c r="J342" i="8"/>
  <c r="I342" i="8"/>
  <c r="H342" i="8"/>
  <c r="G342" i="8"/>
  <c r="F342" i="8"/>
  <c r="E342" i="8"/>
  <c r="D342" i="8"/>
  <c r="C342" i="8"/>
  <c r="V341" i="8"/>
  <c r="U341" i="8"/>
  <c r="T341" i="8"/>
  <c r="S341" i="8"/>
  <c r="R341" i="8"/>
  <c r="Q341" i="8"/>
  <c r="P341" i="8"/>
  <c r="O341" i="8"/>
  <c r="N341" i="8"/>
  <c r="M341" i="8"/>
  <c r="L341" i="8"/>
  <c r="K341" i="8"/>
  <c r="J341" i="8"/>
  <c r="I341" i="8"/>
  <c r="H341" i="8"/>
  <c r="G341" i="8"/>
  <c r="F341" i="8"/>
  <c r="E341" i="8"/>
  <c r="D341" i="8"/>
  <c r="C341" i="8"/>
  <c r="V340" i="8"/>
  <c r="U340" i="8"/>
  <c r="T340" i="8"/>
  <c r="S340" i="8"/>
  <c r="R340" i="8"/>
  <c r="Q340" i="8"/>
  <c r="P340" i="8"/>
  <c r="O340" i="8"/>
  <c r="N340" i="8"/>
  <c r="M340" i="8"/>
  <c r="L340" i="8"/>
  <c r="K340" i="8"/>
  <c r="J340" i="8"/>
  <c r="I340" i="8"/>
  <c r="H340" i="8"/>
  <c r="G340" i="8"/>
  <c r="F340" i="8"/>
  <c r="E340" i="8"/>
  <c r="D340" i="8"/>
  <c r="C340" i="8"/>
  <c r="V339" i="8"/>
  <c r="U339" i="8"/>
  <c r="T339" i="8"/>
  <c r="S339" i="8"/>
  <c r="R339" i="8"/>
  <c r="Q339" i="8"/>
  <c r="P339" i="8"/>
  <c r="O339" i="8"/>
  <c r="N339" i="8"/>
  <c r="M339" i="8"/>
  <c r="L339" i="8"/>
  <c r="K339" i="8"/>
  <c r="J339" i="8"/>
  <c r="I339" i="8"/>
  <c r="H339" i="8"/>
  <c r="G339" i="8"/>
  <c r="F339" i="8"/>
  <c r="E339" i="8"/>
  <c r="D339" i="8"/>
  <c r="C339" i="8"/>
  <c r="V338" i="8"/>
  <c r="U338" i="8"/>
  <c r="T338" i="8"/>
  <c r="S338" i="8"/>
  <c r="R338" i="8"/>
  <c r="Q338" i="8"/>
  <c r="P338" i="8"/>
  <c r="O338" i="8"/>
  <c r="N338" i="8"/>
  <c r="M338" i="8"/>
  <c r="L338" i="8"/>
  <c r="K338" i="8"/>
  <c r="J338" i="8"/>
  <c r="I338" i="8"/>
  <c r="H338" i="8"/>
  <c r="G338" i="8"/>
  <c r="F338" i="8"/>
  <c r="E338" i="8"/>
  <c r="D338" i="8"/>
  <c r="C338" i="8"/>
  <c r="V337" i="8"/>
  <c r="U337" i="8"/>
  <c r="T337" i="8"/>
  <c r="S337" i="8"/>
  <c r="R337" i="8"/>
  <c r="Q337" i="8"/>
  <c r="P337" i="8"/>
  <c r="O337" i="8"/>
  <c r="N337" i="8"/>
  <c r="M337" i="8"/>
  <c r="L337" i="8"/>
  <c r="K337" i="8"/>
  <c r="J337" i="8"/>
  <c r="I337" i="8"/>
  <c r="H337" i="8"/>
  <c r="G337" i="8"/>
  <c r="F337" i="8"/>
  <c r="E337" i="8"/>
  <c r="D337" i="8"/>
  <c r="C337" i="8"/>
  <c r="V336" i="8"/>
  <c r="U336" i="8"/>
  <c r="T336" i="8"/>
  <c r="S336" i="8"/>
  <c r="R336" i="8"/>
  <c r="Q336" i="8"/>
  <c r="P336" i="8"/>
  <c r="O336" i="8"/>
  <c r="N336" i="8"/>
  <c r="M336" i="8"/>
  <c r="L336" i="8"/>
  <c r="K336" i="8"/>
  <c r="J336" i="8"/>
  <c r="I336" i="8"/>
  <c r="H336" i="8"/>
  <c r="G336" i="8"/>
  <c r="F336" i="8"/>
  <c r="E336" i="8"/>
  <c r="D336" i="8"/>
  <c r="C336" i="8"/>
  <c r="V329" i="8"/>
  <c r="U329" i="8"/>
  <c r="T329" i="8"/>
  <c r="S329" i="8"/>
  <c r="R329" i="8"/>
  <c r="Q329" i="8"/>
  <c r="P329" i="8"/>
  <c r="O329" i="8"/>
  <c r="N329" i="8"/>
  <c r="M329" i="8"/>
  <c r="L329" i="8"/>
  <c r="K329" i="8"/>
  <c r="J329" i="8"/>
  <c r="I329" i="8"/>
  <c r="H329" i="8"/>
  <c r="G329" i="8"/>
  <c r="F329" i="8"/>
  <c r="E329" i="8"/>
  <c r="D329" i="8"/>
  <c r="C329" i="8"/>
  <c r="V319" i="8"/>
  <c r="U319" i="8"/>
  <c r="T319" i="8"/>
  <c r="S319" i="8"/>
  <c r="R319" i="8"/>
  <c r="Q319" i="8"/>
  <c r="P319" i="8"/>
  <c r="O319" i="8"/>
  <c r="N319" i="8"/>
  <c r="M319" i="8"/>
  <c r="L319" i="8"/>
  <c r="K319" i="8"/>
  <c r="J319" i="8"/>
  <c r="I319" i="8"/>
  <c r="H319" i="8"/>
  <c r="G319" i="8"/>
  <c r="F319" i="8"/>
  <c r="E319" i="8"/>
  <c r="D319" i="8"/>
  <c r="C319" i="8"/>
  <c r="V310" i="8"/>
  <c r="U310" i="8"/>
  <c r="T310" i="8"/>
  <c r="S310" i="8"/>
  <c r="R310" i="8"/>
  <c r="Q310" i="8"/>
  <c r="P310" i="8"/>
  <c r="O310" i="8"/>
  <c r="N310" i="8"/>
  <c r="M310" i="8"/>
  <c r="L310" i="8"/>
  <c r="K310" i="8"/>
  <c r="J310" i="8"/>
  <c r="I310" i="8"/>
  <c r="H310" i="8"/>
  <c r="G310" i="8"/>
  <c r="F310" i="8"/>
  <c r="E310" i="8"/>
  <c r="D310" i="8"/>
  <c r="C310" i="8"/>
  <c r="V293" i="8"/>
  <c r="U293" i="8"/>
  <c r="T293" i="8"/>
  <c r="S293" i="8"/>
  <c r="R293" i="8"/>
  <c r="Q293" i="8"/>
  <c r="P293" i="8"/>
  <c r="O293" i="8"/>
  <c r="N293" i="8"/>
  <c r="M293" i="8"/>
  <c r="L293" i="8"/>
  <c r="K293" i="8"/>
  <c r="J293" i="8"/>
  <c r="I293" i="8"/>
  <c r="H293" i="8"/>
  <c r="G293" i="8"/>
  <c r="F293" i="8"/>
  <c r="E293" i="8"/>
  <c r="D293" i="8"/>
  <c r="C293" i="8"/>
  <c r="V286" i="8"/>
  <c r="U286" i="8"/>
  <c r="T286" i="8"/>
  <c r="S286" i="8"/>
  <c r="R286" i="8"/>
  <c r="Q286" i="8"/>
  <c r="P286" i="8"/>
  <c r="O286" i="8"/>
  <c r="N286" i="8"/>
  <c r="M286" i="8"/>
  <c r="L286" i="8"/>
  <c r="K286" i="8"/>
  <c r="J286" i="8"/>
  <c r="I286" i="8"/>
  <c r="H286" i="8"/>
  <c r="G286" i="8"/>
  <c r="F286" i="8"/>
  <c r="E286" i="8"/>
  <c r="D286" i="8"/>
  <c r="C286" i="8"/>
  <c r="V283" i="8"/>
  <c r="U283" i="8"/>
  <c r="T283" i="8"/>
  <c r="S283" i="8"/>
  <c r="R283" i="8"/>
  <c r="Q283" i="8"/>
  <c r="P283" i="8"/>
  <c r="O283" i="8"/>
  <c r="N283" i="8"/>
  <c r="M283" i="8"/>
  <c r="L283" i="8"/>
  <c r="K283" i="8"/>
  <c r="J283" i="8"/>
  <c r="I283" i="8"/>
  <c r="H283" i="8"/>
  <c r="G283" i="8"/>
  <c r="F283" i="8"/>
  <c r="E283" i="8"/>
  <c r="D283" i="8"/>
  <c r="C283" i="8"/>
  <c r="V332" i="8"/>
  <c r="U332" i="8"/>
  <c r="T332" i="8"/>
  <c r="S332" i="8"/>
  <c r="R332" i="8"/>
  <c r="Q332" i="8"/>
  <c r="P332" i="8"/>
  <c r="O332" i="8"/>
  <c r="N332" i="8"/>
  <c r="M332" i="8"/>
  <c r="L332" i="8"/>
  <c r="K332" i="8"/>
  <c r="J332" i="8"/>
  <c r="I332" i="8"/>
  <c r="H332" i="8"/>
  <c r="G332" i="8"/>
  <c r="F332" i="8"/>
  <c r="E332" i="8"/>
  <c r="D332" i="8"/>
  <c r="C332" i="8"/>
  <c r="V326" i="8"/>
  <c r="U326" i="8"/>
  <c r="T326" i="8"/>
  <c r="S326" i="8"/>
  <c r="R326" i="8"/>
  <c r="Q326" i="8"/>
  <c r="P326" i="8"/>
  <c r="O326" i="8"/>
  <c r="N326" i="8"/>
  <c r="M326" i="8"/>
  <c r="L326" i="8"/>
  <c r="K326" i="8"/>
  <c r="J326" i="8"/>
  <c r="I326" i="8"/>
  <c r="H326" i="8"/>
  <c r="G326" i="8"/>
  <c r="F326" i="8"/>
  <c r="E326" i="8"/>
  <c r="D326" i="8"/>
  <c r="C326" i="8"/>
  <c r="V308" i="8"/>
  <c r="U308" i="8"/>
  <c r="T308" i="8"/>
  <c r="S308" i="8"/>
  <c r="R308" i="8"/>
  <c r="Q308" i="8"/>
  <c r="P308" i="8"/>
  <c r="O308" i="8"/>
  <c r="N308" i="8"/>
  <c r="M308" i="8"/>
  <c r="L308" i="8"/>
  <c r="K308" i="8"/>
  <c r="J308" i="8"/>
  <c r="I308" i="8"/>
  <c r="H308" i="8"/>
  <c r="G308" i="8"/>
  <c r="F308" i="8"/>
  <c r="E308" i="8"/>
  <c r="D308" i="8"/>
  <c r="C308" i="8"/>
  <c r="V294" i="8"/>
  <c r="U294" i="8"/>
  <c r="T294" i="8"/>
  <c r="S294" i="8"/>
  <c r="R294" i="8"/>
  <c r="Q294" i="8"/>
  <c r="P294" i="8"/>
  <c r="O294" i="8"/>
  <c r="N294" i="8"/>
  <c r="M294" i="8"/>
  <c r="L294" i="8"/>
  <c r="K294" i="8"/>
  <c r="J294" i="8"/>
  <c r="I294" i="8"/>
  <c r="H294" i="8"/>
  <c r="G294" i="8"/>
  <c r="F294" i="8"/>
  <c r="E294" i="8"/>
  <c r="D294" i="8"/>
  <c r="C294" i="8"/>
  <c r="V287" i="8"/>
  <c r="U287" i="8"/>
  <c r="T287" i="8"/>
  <c r="S287" i="8"/>
  <c r="R287" i="8"/>
  <c r="Q287" i="8"/>
  <c r="P287" i="8"/>
  <c r="O287" i="8"/>
  <c r="N287" i="8"/>
  <c r="M287" i="8"/>
  <c r="L287" i="8"/>
  <c r="K287" i="8"/>
  <c r="J287" i="8"/>
  <c r="I287" i="8"/>
  <c r="H287" i="8"/>
  <c r="G287" i="8"/>
  <c r="F287" i="8"/>
  <c r="E287" i="8"/>
  <c r="D287" i="8"/>
  <c r="C287" i="8"/>
  <c r="V325" i="8"/>
  <c r="U325" i="8"/>
  <c r="T325" i="8"/>
  <c r="S325" i="8"/>
  <c r="R325" i="8"/>
  <c r="Q325" i="8"/>
  <c r="P325" i="8"/>
  <c r="O325" i="8"/>
  <c r="N325" i="8"/>
  <c r="M325" i="8"/>
  <c r="L325" i="8"/>
  <c r="K325" i="8"/>
  <c r="J325" i="8"/>
  <c r="I325" i="8"/>
  <c r="H325" i="8"/>
  <c r="G325" i="8"/>
  <c r="F325" i="8"/>
  <c r="E325" i="8"/>
  <c r="D325" i="8"/>
  <c r="C325" i="8"/>
  <c r="V318" i="8"/>
  <c r="U318" i="8"/>
  <c r="T318" i="8"/>
  <c r="S318" i="8"/>
  <c r="R318" i="8"/>
  <c r="Q318" i="8"/>
  <c r="P318" i="8"/>
  <c r="O318" i="8"/>
  <c r="N318" i="8"/>
  <c r="M318" i="8"/>
  <c r="L318" i="8"/>
  <c r="K318" i="8"/>
  <c r="J318" i="8"/>
  <c r="I318" i="8"/>
  <c r="H318" i="8"/>
  <c r="G318" i="8"/>
  <c r="F318" i="8"/>
  <c r="E318" i="8"/>
  <c r="D318" i="8"/>
  <c r="C318" i="8"/>
  <c r="V313" i="8"/>
  <c r="U313" i="8"/>
  <c r="T313" i="8"/>
  <c r="S313" i="8"/>
  <c r="R313" i="8"/>
  <c r="Q313" i="8"/>
  <c r="P313" i="8"/>
  <c r="O313" i="8"/>
  <c r="N313" i="8"/>
  <c r="M313" i="8"/>
  <c r="L313" i="8"/>
  <c r="K313" i="8"/>
  <c r="J313" i="8"/>
  <c r="I313" i="8"/>
  <c r="H313" i="8"/>
  <c r="G313" i="8"/>
  <c r="F313" i="8"/>
  <c r="E313" i="8"/>
  <c r="D313" i="8"/>
  <c r="C313" i="8"/>
  <c r="V284" i="8"/>
  <c r="U284" i="8"/>
  <c r="T284" i="8"/>
  <c r="S284" i="8"/>
  <c r="R284" i="8"/>
  <c r="Q284" i="8"/>
  <c r="P284" i="8"/>
  <c r="O284" i="8"/>
  <c r="N284" i="8"/>
  <c r="M284" i="8"/>
  <c r="L284" i="8"/>
  <c r="K284" i="8"/>
  <c r="J284" i="8"/>
  <c r="I284" i="8"/>
  <c r="H284" i="8"/>
  <c r="G284" i="8"/>
  <c r="F284" i="8"/>
  <c r="E284" i="8"/>
  <c r="D284" i="8"/>
  <c r="C284" i="8"/>
  <c r="V330" i="8"/>
  <c r="U330" i="8"/>
  <c r="T330" i="8"/>
  <c r="S330" i="8"/>
  <c r="R330" i="8"/>
  <c r="Q330" i="8"/>
  <c r="P330" i="8"/>
  <c r="O330" i="8"/>
  <c r="N330" i="8"/>
  <c r="M330" i="8"/>
  <c r="L330" i="8"/>
  <c r="K330" i="8"/>
  <c r="J330" i="8"/>
  <c r="I330" i="8"/>
  <c r="H330" i="8"/>
  <c r="G330" i="8"/>
  <c r="F330" i="8"/>
  <c r="E330" i="8"/>
  <c r="D330" i="8"/>
  <c r="C330" i="8"/>
  <c r="V328" i="8"/>
  <c r="U328" i="8"/>
  <c r="T328" i="8"/>
  <c r="S328" i="8"/>
  <c r="R328" i="8"/>
  <c r="Q328" i="8"/>
  <c r="P328" i="8"/>
  <c r="O328" i="8"/>
  <c r="N328" i="8"/>
  <c r="M328" i="8"/>
  <c r="L328" i="8"/>
  <c r="K328" i="8"/>
  <c r="J328" i="8"/>
  <c r="I328" i="8"/>
  <c r="H328" i="8"/>
  <c r="G328" i="8"/>
  <c r="F328" i="8"/>
  <c r="E328" i="8"/>
  <c r="D328" i="8"/>
  <c r="C328" i="8"/>
  <c r="V324" i="8"/>
  <c r="U324" i="8"/>
  <c r="T324" i="8"/>
  <c r="S324" i="8"/>
  <c r="R324" i="8"/>
  <c r="Q324" i="8"/>
  <c r="P324" i="8"/>
  <c r="O324" i="8"/>
  <c r="N324" i="8"/>
  <c r="M324" i="8"/>
  <c r="L324" i="8"/>
  <c r="K324" i="8"/>
  <c r="J324" i="8"/>
  <c r="I324" i="8"/>
  <c r="H324" i="8"/>
  <c r="G324" i="8"/>
  <c r="F324" i="8"/>
  <c r="E324" i="8"/>
  <c r="D324" i="8"/>
  <c r="C324" i="8"/>
  <c r="V322" i="8"/>
  <c r="U322" i="8"/>
  <c r="T322" i="8"/>
  <c r="S322" i="8"/>
  <c r="R322" i="8"/>
  <c r="Q322" i="8"/>
  <c r="P322" i="8"/>
  <c r="O322" i="8"/>
  <c r="N322" i="8"/>
  <c r="M322" i="8"/>
  <c r="L322" i="8"/>
  <c r="K322" i="8"/>
  <c r="J322" i="8"/>
  <c r="I322" i="8"/>
  <c r="H322" i="8"/>
  <c r="G322" i="8"/>
  <c r="F322" i="8"/>
  <c r="E322" i="8"/>
  <c r="D322" i="8"/>
  <c r="C322" i="8"/>
  <c r="V315" i="8"/>
  <c r="U315" i="8"/>
  <c r="T315" i="8"/>
  <c r="S315" i="8"/>
  <c r="R315" i="8"/>
  <c r="Q315" i="8"/>
  <c r="P315" i="8"/>
  <c r="O315" i="8"/>
  <c r="N315" i="8"/>
  <c r="M315" i="8"/>
  <c r="L315" i="8"/>
  <c r="K315" i="8"/>
  <c r="J315" i="8"/>
  <c r="I315" i="8"/>
  <c r="H315" i="8"/>
  <c r="G315" i="8"/>
  <c r="F315" i="8"/>
  <c r="E315" i="8"/>
  <c r="D315" i="8"/>
  <c r="C315" i="8"/>
  <c r="V306" i="8"/>
  <c r="U306" i="8"/>
  <c r="T306" i="8"/>
  <c r="S306" i="8"/>
  <c r="R306" i="8"/>
  <c r="Q306" i="8"/>
  <c r="P306" i="8"/>
  <c r="O306" i="8"/>
  <c r="N306" i="8"/>
  <c r="M306" i="8"/>
  <c r="L306" i="8"/>
  <c r="K306" i="8"/>
  <c r="J306" i="8"/>
  <c r="I306" i="8"/>
  <c r="H306" i="8"/>
  <c r="G306" i="8"/>
  <c r="F306" i="8"/>
  <c r="E306" i="8"/>
  <c r="D306" i="8"/>
  <c r="C306" i="8"/>
  <c r="V300" i="8"/>
  <c r="U300" i="8"/>
  <c r="T300" i="8"/>
  <c r="S300" i="8"/>
  <c r="R300" i="8"/>
  <c r="Q300" i="8"/>
  <c r="P300" i="8"/>
  <c r="O300" i="8"/>
  <c r="N300" i="8"/>
  <c r="M300" i="8"/>
  <c r="L300" i="8"/>
  <c r="K300" i="8"/>
  <c r="J300" i="8"/>
  <c r="I300" i="8"/>
  <c r="H300" i="8"/>
  <c r="G300" i="8"/>
  <c r="F300" i="8"/>
  <c r="E300" i="8"/>
  <c r="D300" i="8"/>
  <c r="C300" i="8"/>
  <c r="V299" i="8"/>
  <c r="U299" i="8"/>
  <c r="T299" i="8"/>
  <c r="S299" i="8"/>
  <c r="R299" i="8"/>
  <c r="Q299" i="8"/>
  <c r="P299" i="8"/>
  <c r="O299" i="8"/>
  <c r="N299" i="8"/>
  <c r="M299" i="8"/>
  <c r="L299" i="8"/>
  <c r="K299" i="8"/>
  <c r="J299" i="8"/>
  <c r="I299" i="8"/>
  <c r="H299" i="8"/>
  <c r="G299" i="8"/>
  <c r="F299" i="8"/>
  <c r="E299" i="8"/>
  <c r="D299" i="8"/>
  <c r="C299" i="8"/>
  <c r="V292" i="8"/>
  <c r="U292" i="8"/>
  <c r="T292" i="8"/>
  <c r="S292" i="8"/>
  <c r="R292" i="8"/>
  <c r="Q292" i="8"/>
  <c r="P292" i="8"/>
  <c r="O292" i="8"/>
  <c r="N292" i="8"/>
  <c r="M292" i="8"/>
  <c r="L292" i="8"/>
  <c r="K292" i="8"/>
  <c r="J292" i="8"/>
  <c r="I292" i="8"/>
  <c r="H292" i="8"/>
  <c r="G292" i="8"/>
  <c r="F292" i="8"/>
  <c r="E292" i="8"/>
  <c r="D292" i="8"/>
  <c r="C292" i="8"/>
  <c r="V291" i="8"/>
  <c r="U291" i="8"/>
  <c r="T291" i="8"/>
  <c r="S291" i="8"/>
  <c r="R291" i="8"/>
  <c r="Q291" i="8"/>
  <c r="P291" i="8"/>
  <c r="O291" i="8"/>
  <c r="N291" i="8"/>
  <c r="M291" i="8"/>
  <c r="L291" i="8"/>
  <c r="K291" i="8"/>
  <c r="J291" i="8"/>
  <c r="I291" i="8"/>
  <c r="H291" i="8"/>
  <c r="G291" i="8"/>
  <c r="F291" i="8"/>
  <c r="E291" i="8"/>
  <c r="D291" i="8"/>
  <c r="C291" i="8"/>
  <c r="V285" i="8"/>
  <c r="U285" i="8"/>
  <c r="T285" i="8"/>
  <c r="S285" i="8"/>
  <c r="R285" i="8"/>
  <c r="Q285" i="8"/>
  <c r="P285" i="8"/>
  <c r="O285" i="8"/>
  <c r="N285" i="8"/>
  <c r="M285" i="8"/>
  <c r="L285" i="8"/>
  <c r="K285" i="8"/>
  <c r="J285" i="8"/>
  <c r="I285" i="8"/>
  <c r="H285" i="8"/>
  <c r="G285" i="8"/>
  <c r="F285" i="8"/>
  <c r="E285" i="8"/>
  <c r="D285" i="8"/>
  <c r="C285" i="8"/>
  <c r="V282" i="8"/>
  <c r="U282" i="8"/>
  <c r="T282" i="8"/>
  <c r="S282" i="8"/>
  <c r="R282" i="8"/>
  <c r="Q282" i="8"/>
  <c r="P282" i="8"/>
  <c r="O282" i="8"/>
  <c r="N282" i="8"/>
  <c r="M282" i="8"/>
  <c r="L282" i="8"/>
  <c r="K282" i="8"/>
  <c r="J282" i="8"/>
  <c r="I282" i="8"/>
  <c r="H282" i="8"/>
  <c r="G282" i="8"/>
  <c r="F282" i="8"/>
  <c r="E282" i="8"/>
  <c r="D282" i="8"/>
  <c r="C282" i="8"/>
  <c r="V323" i="8"/>
  <c r="U323" i="8"/>
  <c r="T323" i="8"/>
  <c r="S323" i="8"/>
  <c r="R323" i="8"/>
  <c r="Q323" i="8"/>
  <c r="P323" i="8"/>
  <c r="O323" i="8"/>
  <c r="N323" i="8"/>
  <c r="M323" i="8"/>
  <c r="L323" i="8"/>
  <c r="K323" i="8"/>
  <c r="J323" i="8"/>
  <c r="I323" i="8"/>
  <c r="H323" i="8"/>
  <c r="G323" i="8"/>
  <c r="F323" i="8"/>
  <c r="E323" i="8"/>
  <c r="D323" i="8"/>
  <c r="C323" i="8"/>
  <c r="V316" i="8"/>
  <c r="U316" i="8"/>
  <c r="T316" i="8"/>
  <c r="S316" i="8"/>
  <c r="R316" i="8"/>
  <c r="Q316" i="8"/>
  <c r="P316" i="8"/>
  <c r="O316" i="8"/>
  <c r="N316" i="8"/>
  <c r="M316" i="8"/>
  <c r="L316" i="8"/>
  <c r="K316" i="8"/>
  <c r="J316" i="8"/>
  <c r="I316" i="8"/>
  <c r="H316" i="8"/>
  <c r="G316" i="8"/>
  <c r="F316" i="8"/>
  <c r="E316" i="8"/>
  <c r="D316" i="8"/>
  <c r="C316" i="8"/>
  <c r="V309" i="8"/>
  <c r="U309" i="8"/>
  <c r="T309" i="8"/>
  <c r="S309" i="8"/>
  <c r="R309" i="8"/>
  <c r="Q309" i="8"/>
  <c r="P309" i="8"/>
  <c r="O309" i="8"/>
  <c r="N309" i="8"/>
  <c r="M309" i="8"/>
  <c r="L309" i="8"/>
  <c r="K309" i="8"/>
  <c r="J309" i="8"/>
  <c r="I309" i="8"/>
  <c r="H309" i="8"/>
  <c r="G309" i="8"/>
  <c r="F309" i="8"/>
  <c r="E309" i="8"/>
  <c r="D309" i="8"/>
  <c r="C309" i="8"/>
  <c r="V307" i="8"/>
  <c r="U307" i="8"/>
  <c r="T307" i="8"/>
  <c r="S307" i="8"/>
  <c r="R307" i="8"/>
  <c r="Q307" i="8"/>
  <c r="P307" i="8"/>
  <c r="O307" i="8"/>
  <c r="N307" i="8"/>
  <c r="M307" i="8"/>
  <c r="L307" i="8"/>
  <c r="K307" i="8"/>
  <c r="J307" i="8"/>
  <c r="I307" i="8"/>
  <c r="H307" i="8"/>
  <c r="G307" i="8"/>
  <c r="F307" i="8"/>
  <c r="E307" i="8"/>
  <c r="D307" i="8"/>
  <c r="C307" i="8"/>
  <c r="V305" i="8"/>
  <c r="U305" i="8"/>
  <c r="T305" i="8"/>
  <c r="S305" i="8"/>
  <c r="R305" i="8"/>
  <c r="Q305" i="8"/>
  <c r="P305" i="8"/>
  <c r="O305" i="8"/>
  <c r="N305" i="8"/>
  <c r="M305" i="8"/>
  <c r="L305" i="8"/>
  <c r="K305" i="8"/>
  <c r="J305" i="8"/>
  <c r="I305" i="8"/>
  <c r="H305" i="8"/>
  <c r="G305" i="8"/>
  <c r="F305" i="8"/>
  <c r="E305" i="8"/>
  <c r="D305" i="8"/>
  <c r="C305" i="8"/>
  <c r="V298" i="8"/>
  <c r="U298" i="8"/>
  <c r="T298" i="8"/>
  <c r="S298" i="8"/>
  <c r="R298" i="8"/>
  <c r="Q298" i="8"/>
  <c r="P298" i="8"/>
  <c r="O298" i="8"/>
  <c r="N298" i="8"/>
  <c r="M298" i="8"/>
  <c r="L298" i="8"/>
  <c r="K298" i="8"/>
  <c r="J298" i="8"/>
  <c r="I298" i="8"/>
  <c r="H298" i="8"/>
  <c r="G298" i="8"/>
  <c r="F298" i="8"/>
  <c r="E298" i="8"/>
  <c r="D298" i="8"/>
  <c r="C298" i="8"/>
  <c r="V297" i="8"/>
  <c r="U297" i="8"/>
  <c r="T297" i="8"/>
  <c r="S297" i="8"/>
  <c r="R297" i="8"/>
  <c r="Q297" i="8"/>
  <c r="P297" i="8"/>
  <c r="O297" i="8"/>
  <c r="N297" i="8"/>
  <c r="M297" i="8"/>
  <c r="L297" i="8"/>
  <c r="K297" i="8"/>
  <c r="J297" i="8"/>
  <c r="I297" i="8"/>
  <c r="H297" i="8"/>
  <c r="G297" i="8"/>
  <c r="F297" i="8"/>
  <c r="E297" i="8"/>
  <c r="D297" i="8"/>
  <c r="C297" i="8"/>
  <c r="V331" i="8"/>
  <c r="U331" i="8"/>
  <c r="T331" i="8"/>
  <c r="S331" i="8"/>
  <c r="R331" i="8"/>
  <c r="Q331" i="8"/>
  <c r="P331" i="8"/>
  <c r="O331" i="8"/>
  <c r="N331" i="8"/>
  <c r="M331" i="8"/>
  <c r="L331" i="8"/>
  <c r="K331" i="8"/>
  <c r="J331" i="8"/>
  <c r="I331" i="8"/>
  <c r="H331" i="8"/>
  <c r="G331" i="8"/>
  <c r="F331" i="8"/>
  <c r="E331" i="8"/>
  <c r="D331" i="8"/>
  <c r="C331" i="8"/>
  <c r="V317" i="8"/>
  <c r="U317" i="8"/>
  <c r="T317" i="8"/>
  <c r="S317" i="8"/>
  <c r="R317" i="8"/>
  <c r="Q317" i="8"/>
  <c r="P317" i="8"/>
  <c r="O317" i="8"/>
  <c r="N317" i="8"/>
  <c r="M317" i="8"/>
  <c r="L317" i="8"/>
  <c r="K317" i="8"/>
  <c r="J317" i="8"/>
  <c r="I317" i="8"/>
  <c r="H317" i="8"/>
  <c r="G317" i="8"/>
  <c r="F317" i="8"/>
  <c r="E317" i="8"/>
  <c r="D317" i="8"/>
  <c r="C317" i="8"/>
  <c r="V304" i="8"/>
  <c r="U304" i="8"/>
  <c r="T304" i="8"/>
  <c r="S304" i="8"/>
  <c r="R304" i="8"/>
  <c r="Q304" i="8"/>
  <c r="P304" i="8"/>
  <c r="O304" i="8"/>
  <c r="N304" i="8"/>
  <c r="M304" i="8"/>
  <c r="L304" i="8"/>
  <c r="K304" i="8"/>
  <c r="J304" i="8"/>
  <c r="I304" i="8"/>
  <c r="H304" i="8"/>
  <c r="G304" i="8"/>
  <c r="F304" i="8"/>
  <c r="E304" i="8"/>
  <c r="D304" i="8"/>
  <c r="C304" i="8"/>
  <c r="V296" i="8"/>
  <c r="U296" i="8"/>
  <c r="T296" i="8"/>
  <c r="S296" i="8"/>
  <c r="R296" i="8"/>
  <c r="Q296" i="8"/>
  <c r="P296" i="8"/>
  <c r="O296" i="8"/>
  <c r="N296" i="8"/>
  <c r="M296" i="8"/>
  <c r="L296" i="8"/>
  <c r="K296" i="8"/>
  <c r="J296" i="8"/>
  <c r="I296" i="8"/>
  <c r="H296" i="8"/>
  <c r="G296" i="8"/>
  <c r="F296" i="8"/>
  <c r="E296" i="8"/>
  <c r="D296" i="8"/>
  <c r="C296" i="8"/>
  <c r="V295" i="8"/>
  <c r="U295" i="8"/>
  <c r="T295" i="8"/>
  <c r="S295" i="8"/>
  <c r="R295" i="8"/>
  <c r="Q295" i="8"/>
  <c r="P295" i="8"/>
  <c r="O295" i="8"/>
  <c r="N295" i="8"/>
  <c r="M295" i="8"/>
  <c r="L295" i="8"/>
  <c r="K295" i="8"/>
  <c r="J295" i="8"/>
  <c r="I295" i="8"/>
  <c r="H295" i="8"/>
  <c r="G295" i="8"/>
  <c r="F295" i="8"/>
  <c r="E295" i="8"/>
  <c r="D295" i="8"/>
  <c r="C295" i="8"/>
  <c r="V320" i="8"/>
  <c r="U320" i="8"/>
  <c r="T320" i="8"/>
  <c r="S320" i="8"/>
  <c r="R320" i="8"/>
  <c r="Q320" i="8"/>
  <c r="P320" i="8"/>
  <c r="O320" i="8"/>
  <c r="N320" i="8"/>
  <c r="M320" i="8"/>
  <c r="L320" i="8"/>
  <c r="K320" i="8"/>
  <c r="J320" i="8"/>
  <c r="I320" i="8"/>
  <c r="H320" i="8"/>
  <c r="G320" i="8"/>
  <c r="F320" i="8"/>
  <c r="E320" i="8"/>
  <c r="D320" i="8"/>
  <c r="C320" i="8"/>
  <c r="V314" i="8"/>
  <c r="U314" i="8"/>
  <c r="T314" i="8"/>
  <c r="S314" i="8"/>
  <c r="R314" i="8"/>
  <c r="Q314" i="8"/>
  <c r="P314" i="8"/>
  <c r="O314" i="8"/>
  <c r="N314" i="8"/>
  <c r="M314" i="8"/>
  <c r="L314" i="8"/>
  <c r="K314" i="8"/>
  <c r="J314" i="8"/>
  <c r="I314" i="8"/>
  <c r="H314" i="8"/>
  <c r="G314" i="8"/>
  <c r="F314" i="8"/>
  <c r="E314" i="8"/>
  <c r="D314" i="8"/>
  <c r="C314" i="8"/>
  <c r="V312" i="8"/>
  <c r="U312" i="8"/>
  <c r="T312" i="8"/>
  <c r="S312" i="8"/>
  <c r="R312" i="8"/>
  <c r="Q312" i="8"/>
  <c r="P312" i="8"/>
  <c r="O312" i="8"/>
  <c r="N312" i="8"/>
  <c r="M312" i="8"/>
  <c r="L312" i="8"/>
  <c r="K312" i="8"/>
  <c r="J312" i="8"/>
  <c r="I312" i="8"/>
  <c r="H312" i="8"/>
  <c r="G312" i="8"/>
  <c r="F312" i="8"/>
  <c r="E312" i="8"/>
  <c r="D312" i="8"/>
  <c r="C312" i="8"/>
  <c r="V302" i="8"/>
  <c r="U302" i="8"/>
  <c r="T302" i="8"/>
  <c r="S302" i="8"/>
  <c r="R302" i="8"/>
  <c r="Q302" i="8"/>
  <c r="P302" i="8"/>
  <c r="O302" i="8"/>
  <c r="N302" i="8"/>
  <c r="M302" i="8"/>
  <c r="L302" i="8"/>
  <c r="K302" i="8"/>
  <c r="J302" i="8"/>
  <c r="I302" i="8"/>
  <c r="H302" i="8"/>
  <c r="G302" i="8"/>
  <c r="F302" i="8"/>
  <c r="E302" i="8"/>
  <c r="D302" i="8"/>
  <c r="C302" i="8"/>
  <c r="V290" i="8"/>
  <c r="U290" i="8"/>
  <c r="T290" i="8"/>
  <c r="S290" i="8"/>
  <c r="R290" i="8"/>
  <c r="Q290" i="8"/>
  <c r="P290" i="8"/>
  <c r="O290" i="8"/>
  <c r="N290" i="8"/>
  <c r="M290" i="8"/>
  <c r="L290" i="8"/>
  <c r="K290" i="8"/>
  <c r="J290" i="8"/>
  <c r="I290" i="8"/>
  <c r="H290" i="8"/>
  <c r="G290" i="8"/>
  <c r="F290" i="8"/>
  <c r="E290" i="8"/>
  <c r="D290" i="8"/>
  <c r="C290" i="8"/>
  <c r="V289" i="8"/>
  <c r="U289" i="8"/>
  <c r="T289" i="8"/>
  <c r="S289" i="8"/>
  <c r="R289" i="8"/>
  <c r="Q289" i="8"/>
  <c r="P289" i="8"/>
  <c r="O289" i="8"/>
  <c r="N289" i="8"/>
  <c r="M289" i="8"/>
  <c r="L289" i="8"/>
  <c r="K289" i="8"/>
  <c r="J289" i="8"/>
  <c r="I289" i="8"/>
  <c r="H289" i="8"/>
  <c r="G289" i="8"/>
  <c r="F289" i="8"/>
  <c r="E289" i="8"/>
  <c r="D289" i="8"/>
  <c r="C289" i="8"/>
  <c r="V327" i="8"/>
  <c r="U327" i="8"/>
  <c r="T327" i="8"/>
  <c r="S327" i="8"/>
  <c r="R327" i="8"/>
  <c r="Q327" i="8"/>
  <c r="P327" i="8"/>
  <c r="O327" i="8"/>
  <c r="N327" i="8"/>
  <c r="M327" i="8"/>
  <c r="L327" i="8"/>
  <c r="K327" i="8"/>
  <c r="J327" i="8"/>
  <c r="I327" i="8"/>
  <c r="H327" i="8"/>
  <c r="G327" i="8"/>
  <c r="F327" i="8"/>
  <c r="E327" i="8"/>
  <c r="D327" i="8"/>
  <c r="C327" i="8"/>
  <c r="V321" i="8"/>
  <c r="U321" i="8"/>
  <c r="T321" i="8"/>
  <c r="S321" i="8"/>
  <c r="R321" i="8"/>
  <c r="Q321" i="8"/>
  <c r="P321" i="8"/>
  <c r="O321" i="8"/>
  <c r="N321" i="8"/>
  <c r="M321" i="8"/>
  <c r="L321" i="8"/>
  <c r="K321" i="8"/>
  <c r="J321" i="8"/>
  <c r="I321" i="8"/>
  <c r="H321" i="8"/>
  <c r="G321" i="8"/>
  <c r="F321" i="8"/>
  <c r="E321" i="8"/>
  <c r="D321" i="8"/>
  <c r="C321" i="8"/>
  <c r="V311" i="8"/>
  <c r="U311" i="8"/>
  <c r="T311" i="8"/>
  <c r="S311" i="8"/>
  <c r="R311" i="8"/>
  <c r="Q311" i="8"/>
  <c r="P311" i="8"/>
  <c r="O311" i="8"/>
  <c r="N311" i="8"/>
  <c r="M311" i="8"/>
  <c r="L311" i="8"/>
  <c r="K311" i="8"/>
  <c r="J311" i="8"/>
  <c r="I311" i="8"/>
  <c r="H311" i="8"/>
  <c r="G311" i="8"/>
  <c r="F311" i="8"/>
  <c r="E311" i="8"/>
  <c r="D311" i="8"/>
  <c r="C311" i="8"/>
  <c r="V303" i="8"/>
  <c r="U303" i="8"/>
  <c r="T303" i="8"/>
  <c r="S303" i="8"/>
  <c r="R303" i="8"/>
  <c r="Q303" i="8"/>
  <c r="P303" i="8"/>
  <c r="O303" i="8"/>
  <c r="N303" i="8"/>
  <c r="M303" i="8"/>
  <c r="L303" i="8"/>
  <c r="K303" i="8"/>
  <c r="J303" i="8"/>
  <c r="I303" i="8"/>
  <c r="H303" i="8"/>
  <c r="G303" i="8"/>
  <c r="F303" i="8"/>
  <c r="E303" i="8"/>
  <c r="D303" i="8"/>
  <c r="C303" i="8"/>
  <c r="V301" i="8"/>
  <c r="U301" i="8"/>
  <c r="T301" i="8"/>
  <c r="S301" i="8"/>
  <c r="R301" i="8"/>
  <c r="Q301" i="8"/>
  <c r="P301" i="8"/>
  <c r="O301" i="8"/>
  <c r="N301" i="8"/>
  <c r="M301" i="8"/>
  <c r="L301" i="8"/>
  <c r="K301" i="8"/>
  <c r="J301" i="8"/>
  <c r="I301" i="8"/>
  <c r="H301" i="8"/>
  <c r="G301" i="8"/>
  <c r="F301" i="8"/>
  <c r="E301" i="8"/>
  <c r="D301" i="8"/>
  <c r="C301" i="8"/>
  <c r="V288" i="8"/>
  <c r="U288" i="8"/>
  <c r="T288" i="8"/>
  <c r="S288" i="8"/>
  <c r="R288" i="8"/>
  <c r="Q288" i="8"/>
  <c r="P288" i="8"/>
  <c r="O288" i="8"/>
  <c r="N288" i="8"/>
  <c r="M288" i="8"/>
  <c r="L288" i="8"/>
  <c r="K288" i="8"/>
  <c r="J288" i="8"/>
  <c r="I288" i="8"/>
  <c r="H288" i="8"/>
  <c r="G288" i="8"/>
  <c r="F288" i="8"/>
  <c r="E288" i="8"/>
  <c r="D288" i="8"/>
  <c r="C288" i="8"/>
  <c r="V281" i="8"/>
  <c r="U281" i="8"/>
  <c r="T281" i="8"/>
  <c r="S281" i="8"/>
  <c r="R281" i="8"/>
  <c r="Q281" i="8"/>
  <c r="P281" i="8"/>
  <c r="O281" i="8"/>
  <c r="N281" i="8"/>
  <c r="M281" i="8"/>
  <c r="L281" i="8"/>
  <c r="K281" i="8"/>
  <c r="J281" i="8"/>
  <c r="I281" i="8"/>
  <c r="H281" i="8"/>
  <c r="G281" i="8"/>
  <c r="F281" i="8"/>
  <c r="E281" i="8"/>
  <c r="D281" i="8"/>
  <c r="C281" i="8"/>
  <c r="V274" i="8"/>
  <c r="U274" i="8"/>
  <c r="T274" i="8"/>
  <c r="S274" i="8"/>
  <c r="R274" i="8"/>
  <c r="Q274" i="8"/>
  <c r="P274" i="8"/>
  <c r="O274" i="8"/>
  <c r="N274" i="8"/>
  <c r="M274" i="8"/>
  <c r="L274" i="8"/>
  <c r="K274" i="8"/>
  <c r="J274" i="8"/>
  <c r="I274" i="8"/>
  <c r="H274" i="8"/>
  <c r="G274" i="8"/>
  <c r="F274" i="8"/>
  <c r="E274" i="8"/>
  <c r="D274" i="8"/>
  <c r="C274" i="8"/>
  <c r="B274" i="8"/>
  <c r="V273" i="8"/>
  <c r="U273" i="8"/>
  <c r="T273" i="8"/>
  <c r="S273" i="8"/>
  <c r="R273" i="8"/>
  <c r="Q273" i="8"/>
  <c r="P273" i="8"/>
  <c r="O273" i="8"/>
  <c r="N273" i="8"/>
  <c r="M273" i="8"/>
  <c r="L273" i="8"/>
  <c r="K273" i="8"/>
  <c r="J273" i="8"/>
  <c r="I273" i="8"/>
  <c r="H273" i="8"/>
  <c r="G273" i="8"/>
  <c r="F273" i="8"/>
  <c r="E273" i="8"/>
  <c r="D273" i="8"/>
  <c r="C273" i="8"/>
  <c r="B273" i="8"/>
  <c r="V272" i="8"/>
  <c r="U272" i="8"/>
  <c r="T272" i="8"/>
  <c r="S272" i="8"/>
  <c r="R272" i="8"/>
  <c r="Q272" i="8"/>
  <c r="P272" i="8"/>
  <c r="O272" i="8"/>
  <c r="N272" i="8"/>
  <c r="M272" i="8"/>
  <c r="L272" i="8"/>
  <c r="K272" i="8"/>
  <c r="J272" i="8"/>
  <c r="I272" i="8"/>
  <c r="H272" i="8"/>
  <c r="G272" i="8"/>
  <c r="F272" i="8"/>
  <c r="E272" i="8"/>
  <c r="D272" i="8"/>
  <c r="C272" i="8"/>
  <c r="B272" i="8"/>
  <c r="V271" i="8"/>
  <c r="U271" i="8"/>
  <c r="T271" i="8"/>
  <c r="S271" i="8"/>
  <c r="R271" i="8"/>
  <c r="Q271" i="8"/>
  <c r="P271" i="8"/>
  <c r="O271" i="8"/>
  <c r="N271" i="8"/>
  <c r="M271" i="8"/>
  <c r="L271" i="8"/>
  <c r="K271" i="8"/>
  <c r="J271" i="8"/>
  <c r="I271" i="8"/>
  <c r="H271" i="8"/>
  <c r="G271" i="8"/>
  <c r="F271" i="8"/>
  <c r="E271" i="8"/>
  <c r="D271" i="8"/>
  <c r="C271" i="8"/>
  <c r="B271" i="8"/>
  <c r="V270" i="8"/>
  <c r="U270" i="8"/>
  <c r="T270" i="8"/>
  <c r="S270" i="8"/>
  <c r="R270" i="8"/>
  <c r="Q270" i="8"/>
  <c r="P270" i="8"/>
  <c r="O270" i="8"/>
  <c r="N270" i="8"/>
  <c r="M270" i="8"/>
  <c r="L270" i="8"/>
  <c r="K270" i="8"/>
  <c r="J270" i="8"/>
  <c r="I270" i="8"/>
  <c r="H270" i="8"/>
  <c r="G270" i="8"/>
  <c r="F270" i="8"/>
  <c r="E270" i="8"/>
  <c r="D270" i="8"/>
  <c r="C270" i="8"/>
  <c r="B270" i="8"/>
  <c r="V269" i="8"/>
  <c r="U269" i="8"/>
  <c r="T269" i="8"/>
  <c r="S269" i="8"/>
  <c r="R269" i="8"/>
  <c r="Q269" i="8"/>
  <c r="P269" i="8"/>
  <c r="O269" i="8"/>
  <c r="N269" i="8"/>
  <c r="M269" i="8"/>
  <c r="L269" i="8"/>
  <c r="K269" i="8"/>
  <c r="J269" i="8"/>
  <c r="I269" i="8"/>
  <c r="H269" i="8"/>
  <c r="G269" i="8"/>
  <c r="F269" i="8"/>
  <c r="E269" i="8"/>
  <c r="D269" i="8"/>
  <c r="C269" i="8"/>
  <c r="B269" i="8"/>
  <c r="V268" i="8"/>
  <c r="U268" i="8"/>
  <c r="T268" i="8"/>
  <c r="S268" i="8"/>
  <c r="R268" i="8"/>
  <c r="Q268" i="8"/>
  <c r="P268" i="8"/>
  <c r="O268" i="8"/>
  <c r="N268" i="8"/>
  <c r="M268" i="8"/>
  <c r="L268" i="8"/>
  <c r="K268" i="8"/>
  <c r="J268" i="8"/>
  <c r="I268" i="8"/>
  <c r="H268" i="8"/>
  <c r="G268" i="8"/>
  <c r="F268" i="8"/>
  <c r="E268" i="8"/>
  <c r="D268" i="8"/>
  <c r="C268" i="8"/>
  <c r="B268" i="8"/>
  <c r="V267" i="8"/>
  <c r="U267" i="8"/>
  <c r="T267" i="8"/>
  <c r="S267" i="8"/>
  <c r="R267" i="8"/>
  <c r="Q267" i="8"/>
  <c r="P267" i="8"/>
  <c r="O267" i="8"/>
  <c r="N267" i="8"/>
  <c r="M267" i="8"/>
  <c r="L267" i="8"/>
  <c r="K267" i="8"/>
  <c r="J267" i="8"/>
  <c r="I267" i="8"/>
  <c r="H267" i="8"/>
  <c r="G267" i="8"/>
  <c r="F267" i="8"/>
  <c r="E267" i="8"/>
  <c r="D267" i="8"/>
  <c r="C267" i="8"/>
  <c r="B267" i="8"/>
  <c r="V260" i="8"/>
  <c r="U260" i="8"/>
  <c r="T260" i="8"/>
  <c r="S260" i="8"/>
  <c r="R260" i="8"/>
  <c r="Q260" i="8"/>
  <c r="P260" i="8"/>
  <c r="O260" i="8"/>
  <c r="N260" i="8"/>
  <c r="M260" i="8"/>
  <c r="L260" i="8"/>
  <c r="K260" i="8"/>
  <c r="J260" i="8"/>
  <c r="I260" i="8"/>
  <c r="H260" i="8"/>
  <c r="G260" i="8"/>
  <c r="F260" i="8"/>
  <c r="E260" i="8"/>
  <c r="D260" i="8"/>
  <c r="C260" i="8"/>
  <c r="B260" i="8"/>
  <c r="V250" i="8"/>
  <c r="U250" i="8"/>
  <c r="T250" i="8"/>
  <c r="S250" i="8"/>
  <c r="R250" i="8"/>
  <c r="Q250" i="8"/>
  <c r="P250" i="8"/>
  <c r="O250" i="8"/>
  <c r="N250" i="8"/>
  <c r="M250" i="8"/>
  <c r="L250" i="8"/>
  <c r="K250" i="8"/>
  <c r="J250" i="8"/>
  <c r="I250" i="8"/>
  <c r="H250" i="8"/>
  <c r="G250" i="8"/>
  <c r="F250" i="8"/>
  <c r="E250" i="8"/>
  <c r="D250" i="8"/>
  <c r="C250" i="8"/>
  <c r="B250" i="8"/>
  <c r="V241" i="8"/>
  <c r="U241" i="8"/>
  <c r="T241" i="8"/>
  <c r="S241" i="8"/>
  <c r="R241" i="8"/>
  <c r="Q241" i="8"/>
  <c r="P241" i="8"/>
  <c r="O241" i="8"/>
  <c r="N241" i="8"/>
  <c r="M241" i="8"/>
  <c r="L241" i="8"/>
  <c r="K241" i="8"/>
  <c r="J241" i="8"/>
  <c r="I241" i="8"/>
  <c r="H241" i="8"/>
  <c r="G241" i="8"/>
  <c r="F241" i="8"/>
  <c r="E241" i="8"/>
  <c r="D241" i="8"/>
  <c r="C241" i="8"/>
  <c r="B241" i="8"/>
  <c r="V224" i="8"/>
  <c r="U224" i="8"/>
  <c r="T224" i="8"/>
  <c r="S224" i="8"/>
  <c r="R224" i="8"/>
  <c r="Q224" i="8"/>
  <c r="P224" i="8"/>
  <c r="O224" i="8"/>
  <c r="N224" i="8"/>
  <c r="M224" i="8"/>
  <c r="L224" i="8"/>
  <c r="K224" i="8"/>
  <c r="J224" i="8"/>
  <c r="I224" i="8"/>
  <c r="H224" i="8"/>
  <c r="G224" i="8"/>
  <c r="F224" i="8"/>
  <c r="E224" i="8"/>
  <c r="D224" i="8"/>
  <c r="C224" i="8"/>
  <c r="B224" i="8"/>
  <c r="V217" i="8"/>
  <c r="U217" i="8"/>
  <c r="T217" i="8"/>
  <c r="S217" i="8"/>
  <c r="R217" i="8"/>
  <c r="Q217" i="8"/>
  <c r="P217" i="8"/>
  <c r="O217" i="8"/>
  <c r="N217" i="8"/>
  <c r="M217" i="8"/>
  <c r="L217" i="8"/>
  <c r="K217" i="8"/>
  <c r="J217" i="8"/>
  <c r="I217" i="8"/>
  <c r="H217" i="8"/>
  <c r="G217" i="8"/>
  <c r="F217" i="8"/>
  <c r="E217" i="8"/>
  <c r="D217" i="8"/>
  <c r="C217" i="8"/>
  <c r="B217" i="8"/>
  <c r="V214" i="8"/>
  <c r="U214" i="8"/>
  <c r="T214" i="8"/>
  <c r="S214" i="8"/>
  <c r="R214" i="8"/>
  <c r="Q214" i="8"/>
  <c r="P214" i="8"/>
  <c r="O214" i="8"/>
  <c r="N214" i="8"/>
  <c r="M214" i="8"/>
  <c r="L214" i="8"/>
  <c r="K214" i="8"/>
  <c r="J214" i="8"/>
  <c r="I214" i="8"/>
  <c r="H214" i="8"/>
  <c r="G214" i="8"/>
  <c r="F214" i="8"/>
  <c r="E214" i="8"/>
  <c r="D214" i="8"/>
  <c r="C214" i="8"/>
  <c r="B214" i="8"/>
  <c r="V263" i="8"/>
  <c r="U263" i="8"/>
  <c r="T263" i="8"/>
  <c r="S263" i="8"/>
  <c r="R263" i="8"/>
  <c r="Q263" i="8"/>
  <c r="P263" i="8"/>
  <c r="O263" i="8"/>
  <c r="N263" i="8"/>
  <c r="M263" i="8"/>
  <c r="L263" i="8"/>
  <c r="K263" i="8"/>
  <c r="J263" i="8"/>
  <c r="I263" i="8"/>
  <c r="H263" i="8"/>
  <c r="G263" i="8"/>
  <c r="F263" i="8"/>
  <c r="E263" i="8"/>
  <c r="D263" i="8"/>
  <c r="C263" i="8"/>
  <c r="B263" i="8"/>
  <c r="V257" i="8"/>
  <c r="U257" i="8"/>
  <c r="T257" i="8"/>
  <c r="S257" i="8"/>
  <c r="R257" i="8"/>
  <c r="Q257" i="8"/>
  <c r="P257" i="8"/>
  <c r="O257" i="8"/>
  <c r="N257" i="8"/>
  <c r="M257" i="8"/>
  <c r="L257" i="8"/>
  <c r="K257" i="8"/>
  <c r="J257" i="8"/>
  <c r="I257" i="8"/>
  <c r="H257" i="8"/>
  <c r="G257" i="8"/>
  <c r="F257" i="8"/>
  <c r="E257" i="8"/>
  <c r="D257" i="8"/>
  <c r="C257" i="8"/>
  <c r="B257" i="8"/>
  <c r="V239" i="8"/>
  <c r="U239" i="8"/>
  <c r="T239" i="8"/>
  <c r="S239" i="8"/>
  <c r="R239" i="8"/>
  <c r="Q239" i="8"/>
  <c r="P239" i="8"/>
  <c r="O239" i="8"/>
  <c r="N239" i="8"/>
  <c r="M239" i="8"/>
  <c r="L239" i="8"/>
  <c r="K239" i="8"/>
  <c r="J239" i="8"/>
  <c r="I239" i="8"/>
  <c r="H239" i="8"/>
  <c r="G239" i="8"/>
  <c r="F239" i="8"/>
  <c r="E239" i="8"/>
  <c r="D239" i="8"/>
  <c r="C239" i="8"/>
  <c r="B239" i="8"/>
  <c r="V225" i="8"/>
  <c r="U225" i="8"/>
  <c r="T225" i="8"/>
  <c r="S225" i="8"/>
  <c r="R225" i="8"/>
  <c r="Q225" i="8"/>
  <c r="P225" i="8"/>
  <c r="O225" i="8"/>
  <c r="N225" i="8"/>
  <c r="M225" i="8"/>
  <c r="L225" i="8"/>
  <c r="K225" i="8"/>
  <c r="J225" i="8"/>
  <c r="I225" i="8"/>
  <c r="H225" i="8"/>
  <c r="G225" i="8"/>
  <c r="F225" i="8"/>
  <c r="E225" i="8"/>
  <c r="D225" i="8"/>
  <c r="C225" i="8"/>
  <c r="B225" i="8"/>
  <c r="V218" i="8"/>
  <c r="U218" i="8"/>
  <c r="T218" i="8"/>
  <c r="S218" i="8"/>
  <c r="R218" i="8"/>
  <c r="Q218" i="8"/>
  <c r="P218" i="8"/>
  <c r="O218" i="8"/>
  <c r="N218" i="8"/>
  <c r="M218" i="8"/>
  <c r="L218" i="8"/>
  <c r="K218" i="8"/>
  <c r="J218" i="8"/>
  <c r="I218" i="8"/>
  <c r="H218" i="8"/>
  <c r="G218" i="8"/>
  <c r="F218" i="8"/>
  <c r="E218" i="8"/>
  <c r="D218" i="8"/>
  <c r="C218" i="8"/>
  <c r="B218" i="8"/>
  <c r="V256" i="8"/>
  <c r="U256" i="8"/>
  <c r="T256" i="8"/>
  <c r="S256" i="8"/>
  <c r="R256" i="8"/>
  <c r="Q256" i="8"/>
  <c r="P256" i="8"/>
  <c r="O256" i="8"/>
  <c r="N256" i="8"/>
  <c r="M256" i="8"/>
  <c r="L256" i="8"/>
  <c r="K256" i="8"/>
  <c r="J256" i="8"/>
  <c r="I256" i="8"/>
  <c r="H256" i="8"/>
  <c r="G256" i="8"/>
  <c r="F256" i="8"/>
  <c r="E256" i="8"/>
  <c r="D256" i="8"/>
  <c r="C256" i="8"/>
  <c r="B256" i="8"/>
  <c r="V249" i="8"/>
  <c r="U249" i="8"/>
  <c r="T249" i="8"/>
  <c r="S249" i="8"/>
  <c r="R249" i="8"/>
  <c r="Q249" i="8"/>
  <c r="P249" i="8"/>
  <c r="O249" i="8"/>
  <c r="N249" i="8"/>
  <c r="M249" i="8"/>
  <c r="L249" i="8"/>
  <c r="K249" i="8"/>
  <c r="J249" i="8"/>
  <c r="I249" i="8"/>
  <c r="H249" i="8"/>
  <c r="G249" i="8"/>
  <c r="F249" i="8"/>
  <c r="E249" i="8"/>
  <c r="D249" i="8"/>
  <c r="C249" i="8"/>
  <c r="B249" i="8"/>
  <c r="V244" i="8"/>
  <c r="U244" i="8"/>
  <c r="T244" i="8"/>
  <c r="S244" i="8"/>
  <c r="R244" i="8"/>
  <c r="Q244" i="8"/>
  <c r="P244" i="8"/>
  <c r="O244" i="8"/>
  <c r="N244" i="8"/>
  <c r="M244" i="8"/>
  <c r="L244" i="8"/>
  <c r="K244" i="8"/>
  <c r="J244" i="8"/>
  <c r="I244" i="8"/>
  <c r="H244" i="8"/>
  <c r="G244" i="8"/>
  <c r="F244" i="8"/>
  <c r="E244" i="8"/>
  <c r="D244" i="8"/>
  <c r="C244" i="8"/>
  <c r="B244" i="8"/>
  <c r="V215" i="8"/>
  <c r="U215" i="8"/>
  <c r="T215" i="8"/>
  <c r="S215" i="8"/>
  <c r="R215" i="8"/>
  <c r="Q215" i="8"/>
  <c r="P215" i="8"/>
  <c r="O215" i="8"/>
  <c r="N215" i="8"/>
  <c r="M215" i="8"/>
  <c r="L215" i="8"/>
  <c r="K215" i="8"/>
  <c r="J215" i="8"/>
  <c r="I215" i="8"/>
  <c r="H215" i="8"/>
  <c r="G215" i="8"/>
  <c r="F215" i="8"/>
  <c r="E215" i="8"/>
  <c r="D215" i="8"/>
  <c r="C215" i="8"/>
  <c r="B215" i="8"/>
  <c r="V261" i="8"/>
  <c r="U261" i="8"/>
  <c r="T261" i="8"/>
  <c r="S261" i="8"/>
  <c r="R261" i="8"/>
  <c r="Q261" i="8"/>
  <c r="P261" i="8"/>
  <c r="O261" i="8"/>
  <c r="N261" i="8"/>
  <c r="M261" i="8"/>
  <c r="L261" i="8"/>
  <c r="K261" i="8"/>
  <c r="J261" i="8"/>
  <c r="I261" i="8"/>
  <c r="H261" i="8"/>
  <c r="G261" i="8"/>
  <c r="F261" i="8"/>
  <c r="E261" i="8"/>
  <c r="D261" i="8"/>
  <c r="C261" i="8"/>
  <c r="B261" i="8"/>
  <c r="V259" i="8"/>
  <c r="U259" i="8"/>
  <c r="T259" i="8"/>
  <c r="S259" i="8"/>
  <c r="R259" i="8"/>
  <c r="Q259" i="8"/>
  <c r="P259" i="8"/>
  <c r="O259" i="8"/>
  <c r="N259" i="8"/>
  <c r="M259" i="8"/>
  <c r="L259" i="8"/>
  <c r="K259" i="8"/>
  <c r="J259" i="8"/>
  <c r="I259" i="8"/>
  <c r="H259" i="8"/>
  <c r="G259" i="8"/>
  <c r="F259" i="8"/>
  <c r="E259" i="8"/>
  <c r="D259" i="8"/>
  <c r="C259" i="8"/>
  <c r="B259" i="8"/>
  <c r="V255" i="8"/>
  <c r="U255" i="8"/>
  <c r="T255" i="8"/>
  <c r="S255" i="8"/>
  <c r="R255" i="8"/>
  <c r="Q255" i="8"/>
  <c r="P255" i="8"/>
  <c r="O255" i="8"/>
  <c r="N255" i="8"/>
  <c r="M255" i="8"/>
  <c r="L255" i="8"/>
  <c r="K255" i="8"/>
  <c r="J255" i="8"/>
  <c r="I255" i="8"/>
  <c r="H255" i="8"/>
  <c r="G255" i="8"/>
  <c r="F255" i="8"/>
  <c r="E255" i="8"/>
  <c r="D255" i="8"/>
  <c r="C255" i="8"/>
  <c r="B255" i="8"/>
  <c r="V253" i="8"/>
  <c r="U253" i="8"/>
  <c r="T253" i="8"/>
  <c r="S253" i="8"/>
  <c r="R253" i="8"/>
  <c r="Q253" i="8"/>
  <c r="P253" i="8"/>
  <c r="O253" i="8"/>
  <c r="N253" i="8"/>
  <c r="M253" i="8"/>
  <c r="L253" i="8"/>
  <c r="K253" i="8"/>
  <c r="J253" i="8"/>
  <c r="I253" i="8"/>
  <c r="H253" i="8"/>
  <c r="G253" i="8"/>
  <c r="F253" i="8"/>
  <c r="E253" i="8"/>
  <c r="D253" i="8"/>
  <c r="C253" i="8"/>
  <c r="B253" i="8"/>
  <c r="V246" i="8"/>
  <c r="U246" i="8"/>
  <c r="T246" i="8"/>
  <c r="S246" i="8"/>
  <c r="R246" i="8"/>
  <c r="Q246" i="8"/>
  <c r="P246" i="8"/>
  <c r="O246" i="8"/>
  <c r="N246" i="8"/>
  <c r="M246" i="8"/>
  <c r="L246" i="8"/>
  <c r="K246" i="8"/>
  <c r="J246" i="8"/>
  <c r="I246" i="8"/>
  <c r="H246" i="8"/>
  <c r="G246" i="8"/>
  <c r="F246" i="8"/>
  <c r="E246" i="8"/>
  <c r="D246" i="8"/>
  <c r="C246" i="8"/>
  <c r="B246" i="8"/>
  <c r="V237" i="8"/>
  <c r="U237" i="8"/>
  <c r="T237" i="8"/>
  <c r="S237" i="8"/>
  <c r="R237" i="8"/>
  <c r="Q237" i="8"/>
  <c r="P237" i="8"/>
  <c r="O237" i="8"/>
  <c r="N237" i="8"/>
  <c r="M237" i="8"/>
  <c r="L237" i="8"/>
  <c r="K237" i="8"/>
  <c r="J237" i="8"/>
  <c r="I237" i="8"/>
  <c r="H237" i="8"/>
  <c r="G237" i="8"/>
  <c r="F237" i="8"/>
  <c r="E237" i="8"/>
  <c r="D237" i="8"/>
  <c r="C237" i="8"/>
  <c r="B237" i="8"/>
  <c r="V231" i="8"/>
  <c r="U231" i="8"/>
  <c r="T231" i="8"/>
  <c r="S231" i="8"/>
  <c r="R231" i="8"/>
  <c r="Q231" i="8"/>
  <c r="P231" i="8"/>
  <c r="O231" i="8"/>
  <c r="N231" i="8"/>
  <c r="M231" i="8"/>
  <c r="L231" i="8"/>
  <c r="K231" i="8"/>
  <c r="J231" i="8"/>
  <c r="I231" i="8"/>
  <c r="H231" i="8"/>
  <c r="G231" i="8"/>
  <c r="F231" i="8"/>
  <c r="E231" i="8"/>
  <c r="D231" i="8"/>
  <c r="C231" i="8"/>
  <c r="B231" i="8"/>
  <c r="V230" i="8"/>
  <c r="U230" i="8"/>
  <c r="T230" i="8"/>
  <c r="S230" i="8"/>
  <c r="R230" i="8"/>
  <c r="Q230" i="8"/>
  <c r="P230" i="8"/>
  <c r="O230" i="8"/>
  <c r="N230" i="8"/>
  <c r="M230" i="8"/>
  <c r="L230" i="8"/>
  <c r="K230" i="8"/>
  <c r="J230" i="8"/>
  <c r="I230" i="8"/>
  <c r="H230" i="8"/>
  <c r="G230" i="8"/>
  <c r="F230" i="8"/>
  <c r="E230" i="8"/>
  <c r="D230" i="8"/>
  <c r="C230" i="8"/>
  <c r="B230" i="8"/>
  <c r="V223" i="8"/>
  <c r="U223" i="8"/>
  <c r="T223" i="8"/>
  <c r="S223" i="8"/>
  <c r="R223" i="8"/>
  <c r="Q223" i="8"/>
  <c r="P223" i="8"/>
  <c r="O223" i="8"/>
  <c r="N223" i="8"/>
  <c r="M223" i="8"/>
  <c r="L223" i="8"/>
  <c r="K223" i="8"/>
  <c r="J223" i="8"/>
  <c r="I223" i="8"/>
  <c r="H223" i="8"/>
  <c r="G223" i="8"/>
  <c r="F223" i="8"/>
  <c r="E223" i="8"/>
  <c r="D223" i="8"/>
  <c r="C223" i="8"/>
  <c r="B223" i="8"/>
  <c r="V222" i="8"/>
  <c r="U222" i="8"/>
  <c r="T222" i="8"/>
  <c r="S222" i="8"/>
  <c r="R222" i="8"/>
  <c r="Q222" i="8"/>
  <c r="P222" i="8"/>
  <c r="O222" i="8"/>
  <c r="N222" i="8"/>
  <c r="M222" i="8"/>
  <c r="L222" i="8"/>
  <c r="K222" i="8"/>
  <c r="J222" i="8"/>
  <c r="I222" i="8"/>
  <c r="H222" i="8"/>
  <c r="G222" i="8"/>
  <c r="F222" i="8"/>
  <c r="E222" i="8"/>
  <c r="D222" i="8"/>
  <c r="C222" i="8"/>
  <c r="B222" i="8"/>
  <c r="V216" i="8"/>
  <c r="U216" i="8"/>
  <c r="T216" i="8"/>
  <c r="S216" i="8"/>
  <c r="R216" i="8"/>
  <c r="Q216" i="8"/>
  <c r="P216" i="8"/>
  <c r="O216" i="8"/>
  <c r="N216" i="8"/>
  <c r="M216" i="8"/>
  <c r="L216" i="8"/>
  <c r="K216" i="8"/>
  <c r="J216" i="8"/>
  <c r="I216" i="8"/>
  <c r="H216" i="8"/>
  <c r="G216" i="8"/>
  <c r="F216" i="8"/>
  <c r="E216" i="8"/>
  <c r="D216" i="8"/>
  <c r="C216" i="8"/>
  <c r="B216" i="8"/>
  <c r="V213" i="8"/>
  <c r="U213" i="8"/>
  <c r="T213" i="8"/>
  <c r="S213" i="8"/>
  <c r="R213" i="8"/>
  <c r="Q213" i="8"/>
  <c r="P213" i="8"/>
  <c r="O213" i="8"/>
  <c r="N213" i="8"/>
  <c r="M213" i="8"/>
  <c r="L213" i="8"/>
  <c r="K213" i="8"/>
  <c r="J213" i="8"/>
  <c r="I213" i="8"/>
  <c r="H213" i="8"/>
  <c r="G213" i="8"/>
  <c r="F213" i="8"/>
  <c r="E213" i="8"/>
  <c r="D213" i="8"/>
  <c r="C213" i="8"/>
  <c r="B213" i="8"/>
  <c r="V254" i="8"/>
  <c r="U254" i="8"/>
  <c r="T254" i="8"/>
  <c r="S254" i="8"/>
  <c r="R254" i="8"/>
  <c r="Q254" i="8"/>
  <c r="P254" i="8"/>
  <c r="O254" i="8"/>
  <c r="N254" i="8"/>
  <c r="M254" i="8"/>
  <c r="L254" i="8"/>
  <c r="K254" i="8"/>
  <c r="J254" i="8"/>
  <c r="I254" i="8"/>
  <c r="H254" i="8"/>
  <c r="G254" i="8"/>
  <c r="F254" i="8"/>
  <c r="E254" i="8"/>
  <c r="D254" i="8"/>
  <c r="C254" i="8"/>
  <c r="B254" i="8"/>
  <c r="V247" i="8"/>
  <c r="U247" i="8"/>
  <c r="T247" i="8"/>
  <c r="S247" i="8"/>
  <c r="R247" i="8"/>
  <c r="Q247" i="8"/>
  <c r="P247" i="8"/>
  <c r="O247" i="8"/>
  <c r="N247" i="8"/>
  <c r="M247" i="8"/>
  <c r="L247" i="8"/>
  <c r="K247" i="8"/>
  <c r="J247" i="8"/>
  <c r="I247" i="8"/>
  <c r="H247" i="8"/>
  <c r="G247" i="8"/>
  <c r="F247" i="8"/>
  <c r="E247" i="8"/>
  <c r="D247" i="8"/>
  <c r="C247" i="8"/>
  <c r="B247" i="8"/>
  <c r="V240" i="8"/>
  <c r="U240" i="8"/>
  <c r="T240" i="8"/>
  <c r="S240" i="8"/>
  <c r="R240" i="8"/>
  <c r="Q240" i="8"/>
  <c r="P240" i="8"/>
  <c r="O240" i="8"/>
  <c r="N240" i="8"/>
  <c r="M240" i="8"/>
  <c r="L240" i="8"/>
  <c r="K240" i="8"/>
  <c r="J240" i="8"/>
  <c r="I240" i="8"/>
  <c r="H240" i="8"/>
  <c r="G240" i="8"/>
  <c r="F240" i="8"/>
  <c r="E240" i="8"/>
  <c r="D240" i="8"/>
  <c r="C240" i="8"/>
  <c r="B240" i="8"/>
  <c r="V238" i="8"/>
  <c r="U238" i="8"/>
  <c r="T238" i="8"/>
  <c r="S238" i="8"/>
  <c r="R238" i="8"/>
  <c r="Q238" i="8"/>
  <c r="P238" i="8"/>
  <c r="O238" i="8"/>
  <c r="N238" i="8"/>
  <c r="M238" i="8"/>
  <c r="L238" i="8"/>
  <c r="K238" i="8"/>
  <c r="J238" i="8"/>
  <c r="I238" i="8"/>
  <c r="H238" i="8"/>
  <c r="G238" i="8"/>
  <c r="F238" i="8"/>
  <c r="E238" i="8"/>
  <c r="D238" i="8"/>
  <c r="C238" i="8"/>
  <c r="B238" i="8"/>
  <c r="V236" i="8"/>
  <c r="U236" i="8"/>
  <c r="T236" i="8"/>
  <c r="S236" i="8"/>
  <c r="R236" i="8"/>
  <c r="Q236" i="8"/>
  <c r="P236" i="8"/>
  <c r="O236" i="8"/>
  <c r="N236" i="8"/>
  <c r="M236" i="8"/>
  <c r="L236" i="8"/>
  <c r="K236" i="8"/>
  <c r="J236" i="8"/>
  <c r="I236" i="8"/>
  <c r="H236" i="8"/>
  <c r="G236" i="8"/>
  <c r="F236" i="8"/>
  <c r="E236" i="8"/>
  <c r="D236" i="8"/>
  <c r="C236" i="8"/>
  <c r="B236" i="8"/>
  <c r="V229" i="8"/>
  <c r="U229" i="8"/>
  <c r="T229" i="8"/>
  <c r="S229" i="8"/>
  <c r="R229" i="8"/>
  <c r="Q229" i="8"/>
  <c r="P229" i="8"/>
  <c r="O229" i="8"/>
  <c r="N229" i="8"/>
  <c r="M229" i="8"/>
  <c r="L229" i="8"/>
  <c r="K229" i="8"/>
  <c r="J229" i="8"/>
  <c r="I229" i="8"/>
  <c r="H229" i="8"/>
  <c r="G229" i="8"/>
  <c r="F229" i="8"/>
  <c r="E229" i="8"/>
  <c r="D229" i="8"/>
  <c r="C229" i="8"/>
  <c r="B229" i="8"/>
  <c r="V228" i="8"/>
  <c r="U228" i="8"/>
  <c r="T228" i="8"/>
  <c r="S228" i="8"/>
  <c r="R228" i="8"/>
  <c r="Q228" i="8"/>
  <c r="P228" i="8"/>
  <c r="O228" i="8"/>
  <c r="N228" i="8"/>
  <c r="M228" i="8"/>
  <c r="L228" i="8"/>
  <c r="K228" i="8"/>
  <c r="J228" i="8"/>
  <c r="I228" i="8"/>
  <c r="H228" i="8"/>
  <c r="G228" i="8"/>
  <c r="F228" i="8"/>
  <c r="E228" i="8"/>
  <c r="D228" i="8"/>
  <c r="C228" i="8"/>
  <c r="B228" i="8"/>
  <c r="V262" i="8"/>
  <c r="U262" i="8"/>
  <c r="T262" i="8"/>
  <c r="S262" i="8"/>
  <c r="R262" i="8"/>
  <c r="Q262" i="8"/>
  <c r="P262" i="8"/>
  <c r="O262" i="8"/>
  <c r="N262" i="8"/>
  <c r="M262" i="8"/>
  <c r="L262" i="8"/>
  <c r="K262" i="8"/>
  <c r="J262" i="8"/>
  <c r="I262" i="8"/>
  <c r="H262" i="8"/>
  <c r="G262" i="8"/>
  <c r="F262" i="8"/>
  <c r="E262" i="8"/>
  <c r="D262" i="8"/>
  <c r="C262" i="8"/>
  <c r="B262" i="8"/>
  <c r="V248" i="8"/>
  <c r="U248" i="8"/>
  <c r="T248" i="8"/>
  <c r="S248" i="8"/>
  <c r="R248" i="8"/>
  <c r="Q248" i="8"/>
  <c r="P248" i="8"/>
  <c r="O248" i="8"/>
  <c r="N248" i="8"/>
  <c r="M248" i="8"/>
  <c r="L248" i="8"/>
  <c r="K248" i="8"/>
  <c r="J248" i="8"/>
  <c r="I248" i="8"/>
  <c r="H248" i="8"/>
  <c r="G248" i="8"/>
  <c r="F248" i="8"/>
  <c r="E248" i="8"/>
  <c r="D248" i="8"/>
  <c r="C248" i="8"/>
  <c r="B248" i="8"/>
  <c r="V235" i="8"/>
  <c r="U235" i="8"/>
  <c r="T235" i="8"/>
  <c r="S235" i="8"/>
  <c r="R235" i="8"/>
  <c r="Q235" i="8"/>
  <c r="P235" i="8"/>
  <c r="O235" i="8"/>
  <c r="N235" i="8"/>
  <c r="M235" i="8"/>
  <c r="L235" i="8"/>
  <c r="K235" i="8"/>
  <c r="J235" i="8"/>
  <c r="I235" i="8"/>
  <c r="H235" i="8"/>
  <c r="G235" i="8"/>
  <c r="F235" i="8"/>
  <c r="E235" i="8"/>
  <c r="D235" i="8"/>
  <c r="C235" i="8"/>
  <c r="B235" i="8"/>
  <c r="V227" i="8"/>
  <c r="U227" i="8"/>
  <c r="T227" i="8"/>
  <c r="S227" i="8"/>
  <c r="R227" i="8"/>
  <c r="Q227" i="8"/>
  <c r="P227" i="8"/>
  <c r="O227" i="8"/>
  <c r="N227" i="8"/>
  <c r="M227" i="8"/>
  <c r="L227" i="8"/>
  <c r="K227" i="8"/>
  <c r="J227" i="8"/>
  <c r="I227" i="8"/>
  <c r="H227" i="8"/>
  <c r="G227" i="8"/>
  <c r="F227" i="8"/>
  <c r="E227" i="8"/>
  <c r="D227" i="8"/>
  <c r="C227" i="8"/>
  <c r="B227" i="8"/>
  <c r="V226" i="8"/>
  <c r="U226" i="8"/>
  <c r="T226" i="8"/>
  <c r="S226" i="8"/>
  <c r="R226" i="8"/>
  <c r="Q226" i="8"/>
  <c r="P226" i="8"/>
  <c r="O226" i="8"/>
  <c r="N226" i="8"/>
  <c r="M226" i="8"/>
  <c r="L226" i="8"/>
  <c r="K226" i="8"/>
  <c r="J226" i="8"/>
  <c r="I226" i="8"/>
  <c r="H226" i="8"/>
  <c r="G226" i="8"/>
  <c r="F226" i="8"/>
  <c r="E226" i="8"/>
  <c r="D226" i="8"/>
  <c r="C226" i="8"/>
  <c r="B226" i="8"/>
  <c r="V251" i="8"/>
  <c r="U251" i="8"/>
  <c r="T251" i="8"/>
  <c r="S251" i="8"/>
  <c r="R251" i="8"/>
  <c r="Q251" i="8"/>
  <c r="P251" i="8"/>
  <c r="O251" i="8"/>
  <c r="N251" i="8"/>
  <c r="M251" i="8"/>
  <c r="L251" i="8"/>
  <c r="K251" i="8"/>
  <c r="J251" i="8"/>
  <c r="I251" i="8"/>
  <c r="H251" i="8"/>
  <c r="G251" i="8"/>
  <c r="F251" i="8"/>
  <c r="E251" i="8"/>
  <c r="D251" i="8"/>
  <c r="C251" i="8"/>
  <c r="B251" i="8"/>
  <c r="V245" i="8"/>
  <c r="U245" i="8"/>
  <c r="T245" i="8"/>
  <c r="S245" i="8"/>
  <c r="R245" i="8"/>
  <c r="Q245" i="8"/>
  <c r="P245" i="8"/>
  <c r="O245" i="8"/>
  <c r="N245" i="8"/>
  <c r="M245" i="8"/>
  <c r="L245" i="8"/>
  <c r="K245" i="8"/>
  <c r="J245" i="8"/>
  <c r="I245" i="8"/>
  <c r="H245" i="8"/>
  <c r="G245" i="8"/>
  <c r="F245" i="8"/>
  <c r="E245" i="8"/>
  <c r="D245" i="8"/>
  <c r="C245" i="8"/>
  <c r="B245" i="8"/>
  <c r="V243" i="8"/>
  <c r="U243" i="8"/>
  <c r="T243" i="8"/>
  <c r="S243" i="8"/>
  <c r="R243" i="8"/>
  <c r="Q243" i="8"/>
  <c r="P243" i="8"/>
  <c r="O243" i="8"/>
  <c r="N243" i="8"/>
  <c r="M243" i="8"/>
  <c r="L243" i="8"/>
  <c r="K243" i="8"/>
  <c r="J243" i="8"/>
  <c r="I243" i="8"/>
  <c r="H243" i="8"/>
  <c r="G243" i="8"/>
  <c r="F243" i="8"/>
  <c r="E243" i="8"/>
  <c r="D243" i="8"/>
  <c r="C243" i="8"/>
  <c r="B243" i="8"/>
  <c r="V233" i="8"/>
  <c r="U233" i="8"/>
  <c r="T233" i="8"/>
  <c r="S233" i="8"/>
  <c r="R233" i="8"/>
  <c r="Q233" i="8"/>
  <c r="P233" i="8"/>
  <c r="O233" i="8"/>
  <c r="N233" i="8"/>
  <c r="M233" i="8"/>
  <c r="L233" i="8"/>
  <c r="K233" i="8"/>
  <c r="J233" i="8"/>
  <c r="I233" i="8"/>
  <c r="H233" i="8"/>
  <c r="G233" i="8"/>
  <c r="F233" i="8"/>
  <c r="E233" i="8"/>
  <c r="D233" i="8"/>
  <c r="C233" i="8"/>
  <c r="B233" i="8"/>
  <c r="V221" i="8"/>
  <c r="U221" i="8"/>
  <c r="T221" i="8"/>
  <c r="S221" i="8"/>
  <c r="R221" i="8"/>
  <c r="Q221" i="8"/>
  <c r="P221" i="8"/>
  <c r="O221" i="8"/>
  <c r="N221" i="8"/>
  <c r="M221" i="8"/>
  <c r="L221" i="8"/>
  <c r="K221" i="8"/>
  <c r="J221" i="8"/>
  <c r="I221" i="8"/>
  <c r="H221" i="8"/>
  <c r="G221" i="8"/>
  <c r="F221" i="8"/>
  <c r="E221" i="8"/>
  <c r="D221" i="8"/>
  <c r="C221" i="8"/>
  <c r="B221" i="8"/>
  <c r="V220" i="8"/>
  <c r="U220" i="8"/>
  <c r="T220" i="8"/>
  <c r="S220" i="8"/>
  <c r="R220" i="8"/>
  <c r="Q220" i="8"/>
  <c r="P220" i="8"/>
  <c r="O220" i="8"/>
  <c r="N220" i="8"/>
  <c r="M220" i="8"/>
  <c r="L220" i="8"/>
  <c r="K220" i="8"/>
  <c r="J220" i="8"/>
  <c r="I220" i="8"/>
  <c r="H220" i="8"/>
  <c r="G220" i="8"/>
  <c r="F220" i="8"/>
  <c r="E220" i="8"/>
  <c r="D220" i="8"/>
  <c r="C220" i="8"/>
  <c r="B220" i="8"/>
  <c r="V258" i="8"/>
  <c r="U258" i="8"/>
  <c r="T258" i="8"/>
  <c r="S258" i="8"/>
  <c r="R258" i="8"/>
  <c r="Q258" i="8"/>
  <c r="P258" i="8"/>
  <c r="O258" i="8"/>
  <c r="N258" i="8"/>
  <c r="M258" i="8"/>
  <c r="L258" i="8"/>
  <c r="K258" i="8"/>
  <c r="J258" i="8"/>
  <c r="I258" i="8"/>
  <c r="H258" i="8"/>
  <c r="G258" i="8"/>
  <c r="F258" i="8"/>
  <c r="E258" i="8"/>
  <c r="D258" i="8"/>
  <c r="C258" i="8"/>
  <c r="B258" i="8"/>
  <c r="V252" i="8"/>
  <c r="U252" i="8"/>
  <c r="T252" i="8"/>
  <c r="S252" i="8"/>
  <c r="R252" i="8"/>
  <c r="Q252" i="8"/>
  <c r="P252" i="8"/>
  <c r="O252" i="8"/>
  <c r="N252" i="8"/>
  <c r="M252" i="8"/>
  <c r="L252" i="8"/>
  <c r="K252" i="8"/>
  <c r="J252" i="8"/>
  <c r="I252" i="8"/>
  <c r="H252" i="8"/>
  <c r="G252" i="8"/>
  <c r="F252" i="8"/>
  <c r="E252" i="8"/>
  <c r="D252" i="8"/>
  <c r="C252" i="8"/>
  <c r="B252" i="8"/>
  <c r="V242" i="8"/>
  <c r="U242" i="8"/>
  <c r="T242" i="8"/>
  <c r="S242" i="8"/>
  <c r="R242" i="8"/>
  <c r="Q242" i="8"/>
  <c r="P242" i="8"/>
  <c r="O242" i="8"/>
  <c r="N242" i="8"/>
  <c r="M242" i="8"/>
  <c r="L242" i="8"/>
  <c r="K242" i="8"/>
  <c r="J242" i="8"/>
  <c r="I242" i="8"/>
  <c r="H242" i="8"/>
  <c r="G242" i="8"/>
  <c r="F242" i="8"/>
  <c r="E242" i="8"/>
  <c r="D242" i="8"/>
  <c r="C242" i="8"/>
  <c r="B242" i="8"/>
  <c r="V234" i="8"/>
  <c r="U234" i="8"/>
  <c r="T234" i="8"/>
  <c r="S234" i="8"/>
  <c r="R234" i="8"/>
  <c r="Q234" i="8"/>
  <c r="P234" i="8"/>
  <c r="O234" i="8"/>
  <c r="N234" i="8"/>
  <c r="M234" i="8"/>
  <c r="L234" i="8"/>
  <c r="K234" i="8"/>
  <c r="J234" i="8"/>
  <c r="I234" i="8"/>
  <c r="H234" i="8"/>
  <c r="G234" i="8"/>
  <c r="F234" i="8"/>
  <c r="E234" i="8"/>
  <c r="D234" i="8"/>
  <c r="C234" i="8"/>
  <c r="B234" i="8"/>
  <c r="V232" i="8"/>
  <c r="U232" i="8"/>
  <c r="T232" i="8"/>
  <c r="S232" i="8"/>
  <c r="R232" i="8"/>
  <c r="Q232" i="8"/>
  <c r="P232" i="8"/>
  <c r="O232" i="8"/>
  <c r="N232" i="8"/>
  <c r="M232" i="8"/>
  <c r="L232" i="8"/>
  <c r="K232" i="8"/>
  <c r="J232" i="8"/>
  <c r="I232" i="8"/>
  <c r="H232" i="8"/>
  <c r="G232" i="8"/>
  <c r="F232" i="8"/>
  <c r="E232" i="8"/>
  <c r="D232" i="8"/>
  <c r="C232" i="8"/>
  <c r="B232" i="8"/>
  <c r="V219" i="8"/>
  <c r="U219" i="8"/>
  <c r="T219" i="8"/>
  <c r="S219" i="8"/>
  <c r="R219" i="8"/>
  <c r="Q219" i="8"/>
  <c r="P219" i="8"/>
  <c r="O219" i="8"/>
  <c r="N219" i="8"/>
  <c r="M219" i="8"/>
  <c r="L219" i="8"/>
  <c r="K219" i="8"/>
  <c r="J219" i="8"/>
  <c r="I219" i="8"/>
  <c r="H219" i="8"/>
  <c r="G219" i="8"/>
  <c r="F219" i="8"/>
  <c r="E219" i="8"/>
  <c r="D219" i="8"/>
  <c r="C219" i="8"/>
  <c r="B219" i="8"/>
  <c r="V205" i="8"/>
  <c r="U205" i="8"/>
  <c r="T205" i="8"/>
  <c r="S205" i="8"/>
  <c r="R205" i="8"/>
  <c r="Q205" i="8"/>
  <c r="P205" i="8"/>
  <c r="O205" i="8"/>
  <c r="N205" i="8"/>
  <c r="M205" i="8"/>
  <c r="L205" i="8"/>
  <c r="K205" i="8"/>
  <c r="J205" i="8"/>
  <c r="I205" i="8"/>
  <c r="H205" i="8"/>
  <c r="G205" i="8"/>
  <c r="F205" i="8"/>
  <c r="E205" i="8"/>
  <c r="D205" i="8"/>
  <c r="C205" i="8"/>
  <c r="B205" i="8"/>
  <c r="V204" i="8"/>
  <c r="U204" i="8"/>
  <c r="T204" i="8"/>
  <c r="S204" i="8"/>
  <c r="R204" i="8"/>
  <c r="Q204" i="8"/>
  <c r="P204" i="8"/>
  <c r="O204" i="8"/>
  <c r="N204" i="8"/>
  <c r="M204" i="8"/>
  <c r="L204" i="8"/>
  <c r="K204" i="8"/>
  <c r="J204" i="8"/>
  <c r="I204" i="8"/>
  <c r="H204" i="8"/>
  <c r="G204" i="8"/>
  <c r="F204" i="8"/>
  <c r="E204" i="8"/>
  <c r="D204" i="8"/>
  <c r="C204" i="8"/>
  <c r="B204" i="8"/>
  <c r="V203" i="8"/>
  <c r="U203" i="8"/>
  <c r="T203" i="8"/>
  <c r="S203" i="8"/>
  <c r="R203" i="8"/>
  <c r="Q203" i="8"/>
  <c r="P203" i="8"/>
  <c r="O203" i="8"/>
  <c r="N203" i="8"/>
  <c r="M203" i="8"/>
  <c r="L203" i="8"/>
  <c r="K203" i="8"/>
  <c r="J203" i="8"/>
  <c r="I203" i="8"/>
  <c r="H203" i="8"/>
  <c r="G203" i="8"/>
  <c r="F203" i="8"/>
  <c r="E203" i="8"/>
  <c r="D203" i="8"/>
  <c r="C203" i="8"/>
  <c r="B203" i="8"/>
  <c r="V202" i="8"/>
  <c r="U202" i="8"/>
  <c r="T202" i="8"/>
  <c r="S202" i="8"/>
  <c r="R202" i="8"/>
  <c r="Q202" i="8"/>
  <c r="P202" i="8"/>
  <c r="O202" i="8"/>
  <c r="N202" i="8"/>
  <c r="M202" i="8"/>
  <c r="L202" i="8"/>
  <c r="K202" i="8"/>
  <c r="J202" i="8"/>
  <c r="I202" i="8"/>
  <c r="H202" i="8"/>
  <c r="G202" i="8"/>
  <c r="F202" i="8"/>
  <c r="E202" i="8"/>
  <c r="D202" i="8"/>
  <c r="C202" i="8"/>
  <c r="B202" i="8"/>
  <c r="V201" i="8"/>
  <c r="U201" i="8"/>
  <c r="T201" i="8"/>
  <c r="S201" i="8"/>
  <c r="R201" i="8"/>
  <c r="Q201" i="8"/>
  <c r="P201" i="8"/>
  <c r="O201" i="8"/>
  <c r="N201" i="8"/>
  <c r="M201" i="8"/>
  <c r="L201" i="8"/>
  <c r="K201" i="8"/>
  <c r="J201" i="8"/>
  <c r="I201" i="8"/>
  <c r="H201" i="8"/>
  <c r="G201" i="8"/>
  <c r="F201" i="8"/>
  <c r="E201" i="8"/>
  <c r="D201" i="8"/>
  <c r="C201" i="8"/>
  <c r="B201" i="8"/>
  <c r="V200" i="8"/>
  <c r="U200" i="8"/>
  <c r="T200" i="8"/>
  <c r="S200" i="8"/>
  <c r="R200" i="8"/>
  <c r="Q200" i="8"/>
  <c r="P200" i="8"/>
  <c r="O200" i="8"/>
  <c r="N200" i="8"/>
  <c r="M200" i="8"/>
  <c r="L200" i="8"/>
  <c r="K200" i="8"/>
  <c r="J200" i="8"/>
  <c r="I200" i="8"/>
  <c r="H200" i="8"/>
  <c r="G200" i="8"/>
  <c r="F200" i="8"/>
  <c r="E200" i="8"/>
  <c r="D200" i="8"/>
  <c r="C200" i="8"/>
  <c r="B200" i="8"/>
  <c r="V199" i="8"/>
  <c r="U199" i="8"/>
  <c r="T199" i="8"/>
  <c r="S199" i="8"/>
  <c r="R199" i="8"/>
  <c r="Q199" i="8"/>
  <c r="P199" i="8"/>
  <c r="O199" i="8"/>
  <c r="N199" i="8"/>
  <c r="M199" i="8"/>
  <c r="L199" i="8"/>
  <c r="K199" i="8"/>
  <c r="J199" i="8"/>
  <c r="I199" i="8"/>
  <c r="H199" i="8"/>
  <c r="G199" i="8"/>
  <c r="F199" i="8"/>
  <c r="E199" i="8"/>
  <c r="D199" i="8"/>
  <c r="C199" i="8"/>
  <c r="B199" i="8"/>
  <c r="V191" i="8"/>
  <c r="U191" i="8"/>
  <c r="T191" i="8"/>
  <c r="S191" i="8"/>
  <c r="R191" i="8"/>
  <c r="Q191" i="8"/>
  <c r="P191" i="8"/>
  <c r="O191" i="8"/>
  <c r="N191" i="8"/>
  <c r="M191" i="8"/>
  <c r="L191" i="8"/>
  <c r="K191" i="8"/>
  <c r="J191" i="8"/>
  <c r="I191" i="8"/>
  <c r="H191" i="8"/>
  <c r="G191" i="8"/>
  <c r="F191" i="8"/>
  <c r="E191" i="8"/>
  <c r="D191" i="8"/>
  <c r="C191" i="8"/>
  <c r="B191" i="8"/>
  <c r="V181" i="8"/>
  <c r="U181" i="8"/>
  <c r="T181" i="8"/>
  <c r="S181" i="8"/>
  <c r="R181" i="8"/>
  <c r="Q181" i="8"/>
  <c r="P181" i="8"/>
  <c r="O181" i="8"/>
  <c r="N181" i="8"/>
  <c r="M181" i="8"/>
  <c r="L181" i="8"/>
  <c r="K181" i="8"/>
  <c r="J181" i="8"/>
  <c r="I181" i="8"/>
  <c r="H181" i="8"/>
  <c r="G181" i="8"/>
  <c r="F181" i="8"/>
  <c r="E181" i="8"/>
  <c r="D181" i="8"/>
  <c r="C181" i="8"/>
  <c r="B181" i="8"/>
  <c r="V172" i="8"/>
  <c r="U172" i="8"/>
  <c r="T172" i="8"/>
  <c r="S172" i="8"/>
  <c r="R172" i="8"/>
  <c r="Q172" i="8"/>
  <c r="P172" i="8"/>
  <c r="O172" i="8"/>
  <c r="N172" i="8"/>
  <c r="M172" i="8"/>
  <c r="L172" i="8"/>
  <c r="K172" i="8"/>
  <c r="J172" i="8"/>
  <c r="I172" i="8"/>
  <c r="H172" i="8"/>
  <c r="G172" i="8"/>
  <c r="F172" i="8"/>
  <c r="E172" i="8"/>
  <c r="D172" i="8"/>
  <c r="C172" i="8"/>
  <c r="B172" i="8"/>
  <c r="V155" i="8"/>
  <c r="U155" i="8"/>
  <c r="T155" i="8"/>
  <c r="S155" i="8"/>
  <c r="R155" i="8"/>
  <c r="Q155" i="8"/>
  <c r="P155" i="8"/>
  <c r="O155" i="8"/>
  <c r="N155" i="8"/>
  <c r="M155" i="8"/>
  <c r="L155" i="8"/>
  <c r="K155" i="8"/>
  <c r="J155" i="8"/>
  <c r="I155" i="8"/>
  <c r="H155" i="8"/>
  <c r="G155" i="8"/>
  <c r="F155" i="8"/>
  <c r="E155" i="8"/>
  <c r="D155" i="8"/>
  <c r="C155" i="8"/>
  <c r="B155" i="8"/>
  <c r="V148" i="8"/>
  <c r="U148" i="8"/>
  <c r="T148" i="8"/>
  <c r="S148" i="8"/>
  <c r="R148" i="8"/>
  <c r="Q148" i="8"/>
  <c r="P148" i="8"/>
  <c r="O148" i="8"/>
  <c r="N148" i="8"/>
  <c r="M148" i="8"/>
  <c r="L148" i="8"/>
  <c r="K148" i="8"/>
  <c r="J148" i="8"/>
  <c r="I148" i="8"/>
  <c r="H148" i="8"/>
  <c r="G148" i="8"/>
  <c r="F148" i="8"/>
  <c r="E148" i="8"/>
  <c r="D148" i="8"/>
  <c r="C148" i="8"/>
  <c r="B148" i="8"/>
  <c r="V145" i="8"/>
  <c r="U145" i="8"/>
  <c r="T145" i="8"/>
  <c r="S145" i="8"/>
  <c r="R145" i="8"/>
  <c r="Q145" i="8"/>
  <c r="P145" i="8"/>
  <c r="O145" i="8"/>
  <c r="N145" i="8"/>
  <c r="M145" i="8"/>
  <c r="L145" i="8"/>
  <c r="K145" i="8"/>
  <c r="J145" i="8"/>
  <c r="I145" i="8"/>
  <c r="H145" i="8"/>
  <c r="G145" i="8"/>
  <c r="F145" i="8"/>
  <c r="E145" i="8"/>
  <c r="D145" i="8"/>
  <c r="C145" i="8"/>
  <c r="B145" i="8"/>
  <c r="V194" i="8"/>
  <c r="U194" i="8"/>
  <c r="T194" i="8"/>
  <c r="S194" i="8"/>
  <c r="R194" i="8"/>
  <c r="Q194" i="8"/>
  <c r="P194" i="8"/>
  <c r="O194" i="8"/>
  <c r="N194" i="8"/>
  <c r="M194" i="8"/>
  <c r="L194" i="8"/>
  <c r="K194" i="8"/>
  <c r="J194" i="8"/>
  <c r="I194" i="8"/>
  <c r="H194" i="8"/>
  <c r="G194" i="8"/>
  <c r="F194" i="8"/>
  <c r="E194" i="8"/>
  <c r="D194" i="8"/>
  <c r="C194" i="8"/>
  <c r="B194" i="8"/>
  <c r="V188" i="8"/>
  <c r="U188" i="8"/>
  <c r="T188" i="8"/>
  <c r="S188" i="8"/>
  <c r="R188" i="8"/>
  <c r="Q188" i="8"/>
  <c r="P188" i="8"/>
  <c r="O188" i="8"/>
  <c r="N188" i="8"/>
  <c r="M188" i="8"/>
  <c r="L188" i="8"/>
  <c r="K188" i="8"/>
  <c r="J188" i="8"/>
  <c r="I188" i="8"/>
  <c r="H188" i="8"/>
  <c r="G188" i="8"/>
  <c r="F188" i="8"/>
  <c r="E188" i="8"/>
  <c r="D188" i="8"/>
  <c r="C188" i="8"/>
  <c r="B188" i="8"/>
  <c r="V170" i="8"/>
  <c r="U170" i="8"/>
  <c r="T170" i="8"/>
  <c r="S170" i="8"/>
  <c r="R170" i="8"/>
  <c r="Q170" i="8"/>
  <c r="P170" i="8"/>
  <c r="O170" i="8"/>
  <c r="N170" i="8"/>
  <c r="M170" i="8"/>
  <c r="L170" i="8"/>
  <c r="K170" i="8"/>
  <c r="J170" i="8"/>
  <c r="I170" i="8"/>
  <c r="H170" i="8"/>
  <c r="G170" i="8"/>
  <c r="F170" i="8"/>
  <c r="E170" i="8"/>
  <c r="D170" i="8"/>
  <c r="C170" i="8"/>
  <c r="B170" i="8"/>
  <c r="V156" i="8"/>
  <c r="U156" i="8"/>
  <c r="T156" i="8"/>
  <c r="S156" i="8"/>
  <c r="R156" i="8"/>
  <c r="Q156" i="8"/>
  <c r="P156" i="8"/>
  <c r="O156" i="8"/>
  <c r="N156" i="8"/>
  <c r="M156" i="8"/>
  <c r="L156" i="8"/>
  <c r="K156" i="8"/>
  <c r="J156" i="8"/>
  <c r="I156" i="8"/>
  <c r="H156" i="8"/>
  <c r="G156" i="8"/>
  <c r="F156" i="8"/>
  <c r="E156" i="8"/>
  <c r="D156" i="8"/>
  <c r="C156" i="8"/>
  <c r="B156" i="8"/>
  <c r="V149" i="8"/>
  <c r="U149" i="8"/>
  <c r="T149" i="8"/>
  <c r="S149" i="8"/>
  <c r="R149" i="8"/>
  <c r="Q149" i="8"/>
  <c r="P149" i="8"/>
  <c r="O149" i="8"/>
  <c r="N149" i="8"/>
  <c r="M149" i="8"/>
  <c r="L149" i="8"/>
  <c r="K149" i="8"/>
  <c r="J149" i="8"/>
  <c r="I149" i="8"/>
  <c r="H149" i="8"/>
  <c r="G149" i="8"/>
  <c r="F149" i="8"/>
  <c r="E149" i="8"/>
  <c r="D149" i="8"/>
  <c r="C149" i="8"/>
  <c r="B149" i="8"/>
  <c r="V187" i="8"/>
  <c r="U187" i="8"/>
  <c r="T187" i="8"/>
  <c r="S187" i="8"/>
  <c r="R187" i="8"/>
  <c r="Q187" i="8"/>
  <c r="P187" i="8"/>
  <c r="O187" i="8"/>
  <c r="N187" i="8"/>
  <c r="M187" i="8"/>
  <c r="L187" i="8"/>
  <c r="K187" i="8"/>
  <c r="J187" i="8"/>
  <c r="I187" i="8"/>
  <c r="H187" i="8"/>
  <c r="G187" i="8"/>
  <c r="F187" i="8"/>
  <c r="E187" i="8"/>
  <c r="D187" i="8"/>
  <c r="C187" i="8"/>
  <c r="B187" i="8"/>
  <c r="V180" i="8"/>
  <c r="U180" i="8"/>
  <c r="T180" i="8"/>
  <c r="S180" i="8"/>
  <c r="R180" i="8"/>
  <c r="Q180" i="8"/>
  <c r="P180" i="8"/>
  <c r="O180" i="8"/>
  <c r="N180" i="8"/>
  <c r="M180" i="8"/>
  <c r="L180" i="8"/>
  <c r="K180" i="8"/>
  <c r="J180" i="8"/>
  <c r="I180" i="8"/>
  <c r="H180" i="8"/>
  <c r="G180" i="8"/>
  <c r="F180" i="8"/>
  <c r="E180" i="8"/>
  <c r="D180" i="8"/>
  <c r="C180" i="8"/>
  <c r="B180" i="8"/>
  <c r="V175" i="8"/>
  <c r="U175" i="8"/>
  <c r="T175" i="8"/>
  <c r="S175" i="8"/>
  <c r="R175" i="8"/>
  <c r="Q175" i="8"/>
  <c r="P175" i="8"/>
  <c r="O175" i="8"/>
  <c r="N175" i="8"/>
  <c r="M175" i="8"/>
  <c r="L175" i="8"/>
  <c r="K175" i="8"/>
  <c r="J175" i="8"/>
  <c r="I175" i="8"/>
  <c r="H175" i="8"/>
  <c r="G175" i="8"/>
  <c r="F175" i="8"/>
  <c r="E175" i="8"/>
  <c r="D175" i="8"/>
  <c r="C175" i="8"/>
  <c r="B175" i="8"/>
  <c r="V146" i="8"/>
  <c r="U146" i="8"/>
  <c r="T146" i="8"/>
  <c r="S146" i="8"/>
  <c r="R146" i="8"/>
  <c r="Q146" i="8"/>
  <c r="P146" i="8"/>
  <c r="O146" i="8"/>
  <c r="N146" i="8"/>
  <c r="M146" i="8"/>
  <c r="L146" i="8"/>
  <c r="K146" i="8"/>
  <c r="J146" i="8"/>
  <c r="I146" i="8"/>
  <c r="H146" i="8"/>
  <c r="G146" i="8"/>
  <c r="F146" i="8"/>
  <c r="E146" i="8"/>
  <c r="D146" i="8"/>
  <c r="C146" i="8"/>
  <c r="B146" i="8"/>
  <c r="V192" i="8"/>
  <c r="U192" i="8"/>
  <c r="T192" i="8"/>
  <c r="S192" i="8"/>
  <c r="R192" i="8"/>
  <c r="Q192" i="8"/>
  <c r="P192" i="8"/>
  <c r="O192" i="8"/>
  <c r="N192" i="8"/>
  <c r="M192" i="8"/>
  <c r="L192" i="8"/>
  <c r="K192" i="8"/>
  <c r="J192" i="8"/>
  <c r="I192" i="8"/>
  <c r="H192" i="8"/>
  <c r="G192" i="8"/>
  <c r="F192" i="8"/>
  <c r="E192" i="8"/>
  <c r="D192" i="8"/>
  <c r="C192" i="8"/>
  <c r="B192" i="8"/>
  <c r="V190" i="8"/>
  <c r="U190" i="8"/>
  <c r="T190" i="8"/>
  <c r="S190" i="8"/>
  <c r="R190" i="8"/>
  <c r="Q190" i="8"/>
  <c r="P190" i="8"/>
  <c r="O190" i="8"/>
  <c r="N190" i="8"/>
  <c r="M190" i="8"/>
  <c r="L190" i="8"/>
  <c r="K190" i="8"/>
  <c r="J190" i="8"/>
  <c r="I190" i="8"/>
  <c r="H190" i="8"/>
  <c r="G190" i="8"/>
  <c r="F190" i="8"/>
  <c r="E190" i="8"/>
  <c r="D190" i="8"/>
  <c r="C190" i="8"/>
  <c r="B190" i="8"/>
  <c r="V186" i="8"/>
  <c r="U186" i="8"/>
  <c r="T186" i="8"/>
  <c r="S186" i="8"/>
  <c r="R186" i="8"/>
  <c r="Q186" i="8"/>
  <c r="P186" i="8"/>
  <c r="O186" i="8"/>
  <c r="N186" i="8"/>
  <c r="M186" i="8"/>
  <c r="L186" i="8"/>
  <c r="K186" i="8"/>
  <c r="J186" i="8"/>
  <c r="I186" i="8"/>
  <c r="H186" i="8"/>
  <c r="G186" i="8"/>
  <c r="F186" i="8"/>
  <c r="E186" i="8"/>
  <c r="D186" i="8"/>
  <c r="C186" i="8"/>
  <c r="B186" i="8"/>
  <c r="V184" i="8"/>
  <c r="U184" i="8"/>
  <c r="T184" i="8"/>
  <c r="S184" i="8"/>
  <c r="R184" i="8"/>
  <c r="Q184" i="8"/>
  <c r="P184" i="8"/>
  <c r="O184" i="8"/>
  <c r="N184" i="8"/>
  <c r="M184" i="8"/>
  <c r="L184" i="8"/>
  <c r="K184" i="8"/>
  <c r="J184" i="8"/>
  <c r="I184" i="8"/>
  <c r="H184" i="8"/>
  <c r="G184" i="8"/>
  <c r="F184" i="8"/>
  <c r="E184" i="8"/>
  <c r="D184" i="8"/>
  <c r="C184" i="8"/>
  <c r="B184" i="8"/>
  <c r="V177" i="8"/>
  <c r="U177" i="8"/>
  <c r="T177" i="8"/>
  <c r="S177" i="8"/>
  <c r="R177" i="8"/>
  <c r="Q177" i="8"/>
  <c r="P177" i="8"/>
  <c r="O177" i="8"/>
  <c r="N177" i="8"/>
  <c r="M177" i="8"/>
  <c r="L177" i="8"/>
  <c r="K177" i="8"/>
  <c r="J177" i="8"/>
  <c r="I177" i="8"/>
  <c r="H177" i="8"/>
  <c r="G177" i="8"/>
  <c r="F177" i="8"/>
  <c r="E177" i="8"/>
  <c r="D177" i="8"/>
  <c r="C177" i="8"/>
  <c r="B177" i="8"/>
  <c r="V168" i="8"/>
  <c r="U168" i="8"/>
  <c r="T168" i="8"/>
  <c r="S168" i="8"/>
  <c r="R168" i="8"/>
  <c r="Q168" i="8"/>
  <c r="P168" i="8"/>
  <c r="O168" i="8"/>
  <c r="N168" i="8"/>
  <c r="M168" i="8"/>
  <c r="L168" i="8"/>
  <c r="K168" i="8"/>
  <c r="J168" i="8"/>
  <c r="I168" i="8"/>
  <c r="H168" i="8"/>
  <c r="G168" i="8"/>
  <c r="F168" i="8"/>
  <c r="E168" i="8"/>
  <c r="D168" i="8"/>
  <c r="C168" i="8"/>
  <c r="B168" i="8"/>
  <c r="V162" i="8"/>
  <c r="U162" i="8"/>
  <c r="T162" i="8"/>
  <c r="S162" i="8"/>
  <c r="R162" i="8"/>
  <c r="Q162" i="8"/>
  <c r="P162" i="8"/>
  <c r="O162" i="8"/>
  <c r="N162" i="8"/>
  <c r="M162" i="8"/>
  <c r="L162" i="8"/>
  <c r="K162" i="8"/>
  <c r="J162" i="8"/>
  <c r="I162" i="8"/>
  <c r="H162" i="8"/>
  <c r="G162" i="8"/>
  <c r="F162" i="8"/>
  <c r="E162" i="8"/>
  <c r="D162" i="8"/>
  <c r="C162" i="8"/>
  <c r="B162" i="8"/>
  <c r="V161" i="8"/>
  <c r="U161" i="8"/>
  <c r="T161" i="8"/>
  <c r="S161" i="8"/>
  <c r="R161" i="8"/>
  <c r="Q161" i="8"/>
  <c r="P161" i="8"/>
  <c r="O161" i="8"/>
  <c r="N161" i="8"/>
  <c r="M161" i="8"/>
  <c r="L161" i="8"/>
  <c r="K161" i="8"/>
  <c r="J161" i="8"/>
  <c r="I161" i="8"/>
  <c r="H161" i="8"/>
  <c r="G161" i="8"/>
  <c r="F161" i="8"/>
  <c r="E161" i="8"/>
  <c r="D161" i="8"/>
  <c r="C161" i="8"/>
  <c r="B161" i="8"/>
  <c r="V154" i="8"/>
  <c r="U154" i="8"/>
  <c r="T154" i="8"/>
  <c r="S154" i="8"/>
  <c r="R154" i="8"/>
  <c r="Q154" i="8"/>
  <c r="P154" i="8"/>
  <c r="O154" i="8"/>
  <c r="N154" i="8"/>
  <c r="M154" i="8"/>
  <c r="L154" i="8"/>
  <c r="K154" i="8"/>
  <c r="J154" i="8"/>
  <c r="I154" i="8"/>
  <c r="H154" i="8"/>
  <c r="G154" i="8"/>
  <c r="F154" i="8"/>
  <c r="E154" i="8"/>
  <c r="D154" i="8"/>
  <c r="C154" i="8"/>
  <c r="B154" i="8"/>
  <c r="V153" i="8"/>
  <c r="U153" i="8"/>
  <c r="T153" i="8"/>
  <c r="S153" i="8"/>
  <c r="R153" i="8"/>
  <c r="Q153" i="8"/>
  <c r="P153" i="8"/>
  <c r="O153" i="8"/>
  <c r="N153" i="8"/>
  <c r="M153" i="8"/>
  <c r="L153" i="8"/>
  <c r="K153" i="8"/>
  <c r="J153" i="8"/>
  <c r="I153" i="8"/>
  <c r="H153" i="8"/>
  <c r="G153" i="8"/>
  <c r="F153" i="8"/>
  <c r="E153" i="8"/>
  <c r="D153" i="8"/>
  <c r="C153" i="8"/>
  <c r="B153" i="8"/>
  <c r="V147" i="8"/>
  <c r="U147" i="8"/>
  <c r="T147" i="8"/>
  <c r="S147" i="8"/>
  <c r="R147" i="8"/>
  <c r="Q147" i="8"/>
  <c r="P147" i="8"/>
  <c r="O147" i="8"/>
  <c r="N147" i="8"/>
  <c r="M147" i="8"/>
  <c r="L147" i="8"/>
  <c r="K147" i="8"/>
  <c r="J147" i="8"/>
  <c r="I147" i="8"/>
  <c r="H147" i="8"/>
  <c r="G147" i="8"/>
  <c r="F147" i="8"/>
  <c r="E147" i="8"/>
  <c r="D147" i="8"/>
  <c r="C147" i="8"/>
  <c r="B147" i="8"/>
  <c r="V144" i="8"/>
  <c r="U144" i="8"/>
  <c r="T144" i="8"/>
  <c r="S144" i="8"/>
  <c r="R144" i="8"/>
  <c r="Q144" i="8"/>
  <c r="P144" i="8"/>
  <c r="O144" i="8"/>
  <c r="N144" i="8"/>
  <c r="M144" i="8"/>
  <c r="L144" i="8"/>
  <c r="K144" i="8"/>
  <c r="J144" i="8"/>
  <c r="I144" i="8"/>
  <c r="H144" i="8"/>
  <c r="G144" i="8"/>
  <c r="F144" i="8"/>
  <c r="E144" i="8"/>
  <c r="D144" i="8"/>
  <c r="C144" i="8"/>
  <c r="B144" i="8"/>
  <c r="V185" i="8"/>
  <c r="U185" i="8"/>
  <c r="T185" i="8"/>
  <c r="S185" i="8"/>
  <c r="R185" i="8"/>
  <c r="Q185" i="8"/>
  <c r="P185" i="8"/>
  <c r="O185" i="8"/>
  <c r="N185" i="8"/>
  <c r="M185" i="8"/>
  <c r="L185" i="8"/>
  <c r="K185" i="8"/>
  <c r="J185" i="8"/>
  <c r="I185" i="8"/>
  <c r="H185" i="8"/>
  <c r="G185" i="8"/>
  <c r="F185" i="8"/>
  <c r="E185" i="8"/>
  <c r="D185" i="8"/>
  <c r="C185" i="8"/>
  <c r="B185" i="8"/>
  <c r="V178" i="8"/>
  <c r="U178" i="8"/>
  <c r="T178" i="8"/>
  <c r="S178" i="8"/>
  <c r="R178" i="8"/>
  <c r="Q178" i="8"/>
  <c r="P178" i="8"/>
  <c r="O178" i="8"/>
  <c r="N178" i="8"/>
  <c r="M178" i="8"/>
  <c r="L178" i="8"/>
  <c r="K178" i="8"/>
  <c r="J178" i="8"/>
  <c r="I178" i="8"/>
  <c r="H178" i="8"/>
  <c r="G178" i="8"/>
  <c r="F178" i="8"/>
  <c r="E178" i="8"/>
  <c r="D178" i="8"/>
  <c r="C178" i="8"/>
  <c r="B178" i="8"/>
  <c r="V171" i="8"/>
  <c r="U171" i="8"/>
  <c r="T171" i="8"/>
  <c r="S171" i="8"/>
  <c r="R171" i="8"/>
  <c r="Q171" i="8"/>
  <c r="P171" i="8"/>
  <c r="O171" i="8"/>
  <c r="N171" i="8"/>
  <c r="M171" i="8"/>
  <c r="L171" i="8"/>
  <c r="K171" i="8"/>
  <c r="J171" i="8"/>
  <c r="I171" i="8"/>
  <c r="H171" i="8"/>
  <c r="G171" i="8"/>
  <c r="F171" i="8"/>
  <c r="E171" i="8"/>
  <c r="D171" i="8"/>
  <c r="C171" i="8"/>
  <c r="B171" i="8"/>
  <c r="V169" i="8"/>
  <c r="U169" i="8"/>
  <c r="T169" i="8"/>
  <c r="S169" i="8"/>
  <c r="R169" i="8"/>
  <c r="Q169" i="8"/>
  <c r="P169" i="8"/>
  <c r="O169" i="8"/>
  <c r="N169" i="8"/>
  <c r="M169" i="8"/>
  <c r="L169" i="8"/>
  <c r="K169" i="8"/>
  <c r="J169" i="8"/>
  <c r="I169" i="8"/>
  <c r="H169" i="8"/>
  <c r="G169" i="8"/>
  <c r="F169" i="8"/>
  <c r="E169" i="8"/>
  <c r="D169" i="8"/>
  <c r="C169" i="8"/>
  <c r="B169" i="8"/>
  <c r="V167" i="8"/>
  <c r="U167" i="8"/>
  <c r="T167" i="8"/>
  <c r="S167" i="8"/>
  <c r="R167" i="8"/>
  <c r="Q167" i="8"/>
  <c r="P167" i="8"/>
  <c r="O167" i="8"/>
  <c r="N167" i="8"/>
  <c r="M167" i="8"/>
  <c r="L167" i="8"/>
  <c r="K167" i="8"/>
  <c r="J167" i="8"/>
  <c r="I167" i="8"/>
  <c r="H167" i="8"/>
  <c r="G167" i="8"/>
  <c r="F167" i="8"/>
  <c r="E167" i="8"/>
  <c r="D167" i="8"/>
  <c r="C167" i="8"/>
  <c r="B167" i="8"/>
  <c r="V160" i="8"/>
  <c r="U160" i="8"/>
  <c r="T160" i="8"/>
  <c r="S160" i="8"/>
  <c r="R160" i="8"/>
  <c r="Q160" i="8"/>
  <c r="P160" i="8"/>
  <c r="O160" i="8"/>
  <c r="N160" i="8"/>
  <c r="M160" i="8"/>
  <c r="L160" i="8"/>
  <c r="K160" i="8"/>
  <c r="J160" i="8"/>
  <c r="I160" i="8"/>
  <c r="H160" i="8"/>
  <c r="G160" i="8"/>
  <c r="F160" i="8"/>
  <c r="E160" i="8"/>
  <c r="D160" i="8"/>
  <c r="C160" i="8"/>
  <c r="B160" i="8"/>
  <c r="V159" i="8"/>
  <c r="U159" i="8"/>
  <c r="T159" i="8"/>
  <c r="S159" i="8"/>
  <c r="R159" i="8"/>
  <c r="Q159" i="8"/>
  <c r="P159" i="8"/>
  <c r="O159" i="8"/>
  <c r="N159" i="8"/>
  <c r="M159" i="8"/>
  <c r="L159" i="8"/>
  <c r="K159" i="8"/>
  <c r="J159" i="8"/>
  <c r="I159" i="8"/>
  <c r="H159" i="8"/>
  <c r="G159" i="8"/>
  <c r="F159" i="8"/>
  <c r="E159" i="8"/>
  <c r="D159" i="8"/>
  <c r="C159" i="8"/>
  <c r="B159" i="8"/>
  <c r="V193" i="8"/>
  <c r="U193" i="8"/>
  <c r="T193" i="8"/>
  <c r="S193" i="8"/>
  <c r="R193" i="8"/>
  <c r="Q193" i="8"/>
  <c r="P193" i="8"/>
  <c r="O193" i="8"/>
  <c r="N193" i="8"/>
  <c r="M193" i="8"/>
  <c r="L193" i="8"/>
  <c r="K193" i="8"/>
  <c r="J193" i="8"/>
  <c r="I193" i="8"/>
  <c r="H193" i="8"/>
  <c r="G193" i="8"/>
  <c r="F193" i="8"/>
  <c r="E193" i="8"/>
  <c r="D193" i="8"/>
  <c r="C193" i="8"/>
  <c r="B193" i="8"/>
  <c r="V179" i="8"/>
  <c r="U179" i="8"/>
  <c r="T179" i="8"/>
  <c r="S179" i="8"/>
  <c r="R179" i="8"/>
  <c r="Q179" i="8"/>
  <c r="P179" i="8"/>
  <c r="O179" i="8"/>
  <c r="N179" i="8"/>
  <c r="M179" i="8"/>
  <c r="L179" i="8"/>
  <c r="K179" i="8"/>
  <c r="J179" i="8"/>
  <c r="I179" i="8"/>
  <c r="H179" i="8"/>
  <c r="G179" i="8"/>
  <c r="F179" i="8"/>
  <c r="E179" i="8"/>
  <c r="D179" i="8"/>
  <c r="C179" i="8"/>
  <c r="B179" i="8"/>
  <c r="V166" i="8"/>
  <c r="U166" i="8"/>
  <c r="T166" i="8"/>
  <c r="S166" i="8"/>
  <c r="R166" i="8"/>
  <c r="Q166" i="8"/>
  <c r="P166" i="8"/>
  <c r="O166" i="8"/>
  <c r="N166" i="8"/>
  <c r="M166" i="8"/>
  <c r="L166" i="8"/>
  <c r="K166" i="8"/>
  <c r="J166" i="8"/>
  <c r="I166" i="8"/>
  <c r="H166" i="8"/>
  <c r="G166" i="8"/>
  <c r="F166" i="8"/>
  <c r="E166" i="8"/>
  <c r="D166" i="8"/>
  <c r="C166" i="8"/>
  <c r="B166" i="8"/>
  <c r="V158" i="8"/>
  <c r="U158" i="8"/>
  <c r="T158" i="8"/>
  <c r="S158" i="8"/>
  <c r="R158" i="8"/>
  <c r="Q158" i="8"/>
  <c r="P158" i="8"/>
  <c r="O158" i="8"/>
  <c r="N158" i="8"/>
  <c r="M158" i="8"/>
  <c r="L158" i="8"/>
  <c r="K158" i="8"/>
  <c r="J158" i="8"/>
  <c r="I158" i="8"/>
  <c r="H158" i="8"/>
  <c r="G158" i="8"/>
  <c r="F158" i="8"/>
  <c r="E158" i="8"/>
  <c r="D158" i="8"/>
  <c r="C158" i="8"/>
  <c r="B158" i="8"/>
  <c r="V157" i="8"/>
  <c r="U157" i="8"/>
  <c r="T157" i="8"/>
  <c r="S157" i="8"/>
  <c r="R157" i="8"/>
  <c r="Q157" i="8"/>
  <c r="P157" i="8"/>
  <c r="O157" i="8"/>
  <c r="N157" i="8"/>
  <c r="M157" i="8"/>
  <c r="L157" i="8"/>
  <c r="K157" i="8"/>
  <c r="J157" i="8"/>
  <c r="I157" i="8"/>
  <c r="H157" i="8"/>
  <c r="G157" i="8"/>
  <c r="F157" i="8"/>
  <c r="E157" i="8"/>
  <c r="D157" i="8"/>
  <c r="C157" i="8"/>
  <c r="B157" i="8"/>
  <c r="V182" i="8"/>
  <c r="U182" i="8"/>
  <c r="T182" i="8"/>
  <c r="S182" i="8"/>
  <c r="R182" i="8"/>
  <c r="Q182" i="8"/>
  <c r="P182" i="8"/>
  <c r="O182" i="8"/>
  <c r="N182" i="8"/>
  <c r="M182" i="8"/>
  <c r="L182" i="8"/>
  <c r="K182" i="8"/>
  <c r="J182" i="8"/>
  <c r="I182" i="8"/>
  <c r="H182" i="8"/>
  <c r="G182" i="8"/>
  <c r="F182" i="8"/>
  <c r="E182" i="8"/>
  <c r="D182" i="8"/>
  <c r="C182" i="8"/>
  <c r="B182" i="8"/>
  <c r="V176" i="8"/>
  <c r="U176" i="8"/>
  <c r="T176" i="8"/>
  <c r="S176" i="8"/>
  <c r="R176" i="8"/>
  <c r="Q176" i="8"/>
  <c r="P176" i="8"/>
  <c r="O176" i="8"/>
  <c r="N176" i="8"/>
  <c r="M176" i="8"/>
  <c r="L176" i="8"/>
  <c r="K176" i="8"/>
  <c r="J176" i="8"/>
  <c r="I176" i="8"/>
  <c r="H176" i="8"/>
  <c r="G176" i="8"/>
  <c r="F176" i="8"/>
  <c r="E176" i="8"/>
  <c r="D176" i="8"/>
  <c r="C176" i="8"/>
  <c r="B176" i="8"/>
  <c r="V174" i="8"/>
  <c r="U174" i="8"/>
  <c r="T174" i="8"/>
  <c r="S174" i="8"/>
  <c r="R174" i="8"/>
  <c r="Q174" i="8"/>
  <c r="P174" i="8"/>
  <c r="O174" i="8"/>
  <c r="N174" i="8"/>
  <c r="M174" i="8"/>
  <c r="L174" i="8"/>
  <c r="K174" i="8"/>
  <c r="J174" i="8"/>
  <c r="I174" i="8"/>
  <c r="H174" i="8"/>
  <c r="G174" i="8"/>
  <c r="F174" i="8"/>
  <c r="E174" i="8"/>
  <c r="D174" i="8"/>
  <c r="C174" i="8"/>
  <c r="B174" i="8"/>
  <c r="V164" i="8"/>
  <c r="U164" i="8"/>
  <c r="T164" i="8"/>
  <c r="S164" i="8"/>
  <c r="R164" i="8"/>
  <c r="Q164" i="8"/>
  <c r="P164" i="8"/>
  <c r="O164" i="8"/>
  <c r="N164" i="8"/>
  <c r="M164" i="8"/>
  <c r="L164" i="8"/>
  <c r="K164" i="8"/>
  <c r="J164" i="8"/>
  <c r="I164" i="8"/>
  <c r="H164" i="8"/>
  <c r="G164" i="8"/>
  <c r="F164" i="8"/>
  <c r="E164" i="8"/>
  <c r="D164" i="8"/>
  <c r="C164" i="8"/>
  <c r="B164" i="8"/>
  <c r="V152" i="8"/>
  <c r="U152" i="8"/>
  <c r="T152" i="8"/>
  <c r="S152" i="8"/>
  <c r="R152" i="8"/>
  <c r="Q152" i="8"/>
  <c r="P152" i="8"/>
  <c r="O152" i="8"/>
  <c r="N152" i="8"/>
  <c r="M152" i="8"/>
  <c r="L152" i="8"/>
  <c r="K152" i="8"/>
  <c r="J152" i="8"/>
  <c r="I152" i="8"/>
  <c r="H152" i="8"/>
  <c r="G152" i="8"/>
  <c r="F152" i="8"/>
  <c r="E152" i="8"/>
  <c r="D152" i="8"/>
  <c r="C152" i="8"/>
  <c r="B152" i="8"/>
  <c r="V151" i="8"/>
  <c r="U151" i="8"/>
  <c r="T151" i="8"/>
  <c r="S151" i="8"/>
  <c r="R151" i="8"/>
  <c r="Q151" i="8"/>
  <c r="P151" i="8"/>
  <c r="O151" i="8"/>
  <c r="N151" i="8"/>
  <c r="M151" i="8"/>
  <c r="L151" i="8"/>
  <c r="K151" i="8"/>
  <c r="J151" i="8"/>
  <c r="I151" i="8"/>
  <c r="H151" i="8"/>
  <c r="G151" i="8"/>
  <c r="F151" i="8"/>
  <c r="E151" i="8"/>
  <c r="D151" i="8"/>
  <c r="C151" i="8"/>
  <c r="B151" i="8"/>
  <c r="V189" i="8"/>
  <c r="U189" i="8"/>
  <c r="T189" i="8"/>
  <c r="S189" i="8"/>
  <c r="R189" i="8"/>
  <c r="Q189" i="8"/>
  <c r="P189" i="8"/>
  <c r="O189" i="8"/>
  <c r="N189" i="8"/>
  <c r="M189" i="8"/>
  <c r="L189" i="8"/>
  <c r="K189" i="8"/>
  <c r="J189" i="8"/>
  <c r="I189" i="8"/>
  <c r="H189" i="8"/>
  <c r="G189" i="8"/>
  <c r="F189" i="8"/>
  <c r="E189" i="8"/>
  <c r="D189" i="8"/>
  <c r="C189" i="8"/>
  <c r="B189" i="8"/>
  <c r="V183" i="8"/>
  <c r="U183" i="8"/>
  <c r="T183" i="8"/>
  <c r="S183" i="8"/>
  <c r="R183" i="8"/>
  <c r="Q183" i="8"/>
  <c r="P183" i="8"/>
  <c r="O183" i="8"/>
  <c r="N183" i="8"/>
  <c r="M183" i="8"/>
  <c r="L183" i="8"/>
  <c r="K183" i="8"/>
  <c r="J183" i="8"/>
  <c r="I183" i="8"/>
  <c r="H183" i="8"/>
  <c r="G183" i="8"/>
  <c r="F183" i="8"/>
  <c r="E183" i="8"/>
  <c r="D183" i="8"/>
  <c r="C183" i="8"/>
  <c r="B183" i="8"/>
  <c r="V173" i="8"/>
  <c r="U173" i="8"/>
  <c r="T173" i="8"/>
  <c r="S173" i="8"/>
  <c r="R173" i="8"/>
  <c r="Q173" i="8"/>
  <c r="P173" i="8"/>
  <c r="O173" i="8"/>
  <c r="N173" i="8"/>
  <c r="M173" i="8"/>
  <c r="L173" i="8"/>
  <c r="K173" i="8"/>
  <c r="J173" i="8"/>
  <c r="I173" i="8"/>
  <c r="H173" i="8"/>
  <c r="G173" i="8"/>
  <c r="F173" i="8"/>
  <c r="E173" i="8"/>
  <c r="D173" i="8"/>
  <c r="C173" i="8"/>
  <c r="B173" i="8"/>
  <c r="V165" i="8"/>
  <c r="U165" i="8"/>
  <c r="T165" i="8"/>
  <c r="S165" i="8"/>
  <c r="R165" i="8"/>
  <c r="Q165" i="8"/>
  <c r="P165" i="8"/>
  <c r="O165" i="8"/>
  <c r="N165" i="8"/>
  <c r="M165" i="8"/>
  <c r="L165" i="8"/>
  <c r="K165" i="8"/>
  <c r="J165" i="8"/>
  <c r="I165" i="8"/>
  <c r="H165" i="8"/>
  <c r="G165" i="8"/>
  <c r="F165" i="8"/>
  <c r="E165" i="8"/>
  <c r="D165" i="8"/>
  <c r="C165" i="8"/>
  <c r="B165" i="8"/>
  <c r="V163" i="8"/>
  <c r="U163" i="8"/>
  <c r="T163" i="8"/>
  <c r="S163" i="8"/>
  <c r="R163" i="8"/>
  <c r="Q163" i="8"/>
  <c r="P163" i="8"/>
  <c r="O163" i="8"/>
  <c r="N163" i="8"/>
  <c r="M163" i="8"/>
  <c r="L163" i="8"/>
  <c r="K163" i="8"/>
  <c r="J163" i="8"/>
  <c r="I163" i="8"/>
  <c r="H163" i="8"/>
  <c r="G163" i="8"/>
  <c r="F163" i="8"/>
  <c r="E163" i="8"/>
  <c r="D163" i="8"/>
  <c r="C163" i="8"/>
  <c r="B163" i="8"/>
  <c r="V150" i="8"/>
  <c r="U150" i="8"/>
  <c r="T150" i="8"/>
  <c r="S150" i="8"/>
  <c r="R150" i="8"/>
  <c r="Q150" i="8"/>
  <c r="P150" i="8"/>
  <c r="O150" i="8"/>
  <c r="N150" i="8"/>
  <c r="M150" i="8"/>
  <c r="L150" i="8"/>
  <c r="K150" i="8"/>
  <c r="J150" i="8"/>
  <c r="I150" i="8"/>
  <c r="H150" i="8"/>
  <c r="G150" i="8"/>
  <c r="F150" i="8"/>
  <c r="E150" i="8"/>
  <c r="D150" i="8"/>
  <c r="C150" i="8"/>
  <c r="B150" i="8"/>
  <c r="V136" i="8"/>
  <c r="U136" i="8"/>
  <c r="T136" i="8"/>
  <c r="S136" i="8"/>
  <c r="R136" i="8"/>
  <c r="Q136" i="8"/>
  <c r="P136" i="8"/>
  <c r="O136" i="8"/>
  <c r="N136" i="8"/>
  <c r="M136" i="8"/>
  <c r="L136" i="8"/>
  <c r="K136" i="8"/>
  <c r="J136" i="8"/>
  <c r="I136" i="8"/>
  <c r="H136" i="8"/>
  <c r="G136" i="8"/>
  <c r="F136" i="8"/>
  <c r="E136" i="8"/>
  <c r="D136" i="8"/>
  <c r="C136" i="8"/>
  <c r="B136" i="8"/>
  <c r="V135" i="8"/>
  <c r="U135" i="8"/>
  <c r="T135" i="8"/>
  <c r="S135" i="8"/>
  <c r="R135" i="8"/>
  <c r="Q135" i="8"/>
  <c r="P135" i="8"/>
  <c r="O135" i="8"/>
  <c r="N135" i="8"/>
  <c r="M135" i="8"/>
  <c r="L135" i="8"/>
  <c r="K135" i="8"/>
  <c r="J135" i="8"/>
  <c r="I135" i="8"/>
  <c r="H135" i="8"/>
  <c r="G135" i="8"/>
  <c r="F135" i="8"/>
  <c r="E135" i="8"/>
  <c r="D135" i="8"/>
  <c r="C135" i="8"/>
  <c r="B135" i="8"/>
  <c r="V134" i="8"/>
  <c r="U134" i="8"/>
  <c r="T134" i="8"/>
  <c r="S134" i="8"/>
  <c r="R134" i="8"/>
  <c r="Q134" i="8"/>
  <c r="P134" i="8"/>
  <c r="O134" i="8"/>
  <c r="N134" i="8"/>
  <c r="M134" i="8"/>
  <c r="L134" i="8"/>
  <c r="K134" i="8"/>
  <c r="J134" i="8"/>
  <c r="I134" i="8"/>
  <c r="H134" i="8"/>
  <c r="G134" i="8"/>
  <c r="F134" i="8"/>
  <c r="E134" i="8"/>
  <c r="D134" i="8"/>
  <c r="C134" i="8"/>
  <c r="B134" i="8"/>
  <c r="V133" i="8"/>
  <c r="U133" i="8"/>
  <c r="T133" i="8"/>
  <c r="S133" i="8"/>
  <c r="R133" i="8"/>
  <c r="Q133" i="8"/>
  <c r="P133" i="8"/>
  <c r="O133" i="8"/>
  <c r="N133" i="8"/>
  <c r="M133" i="8"/>
  <c r="L133" i="8"/>
  <c r="K133" i="8"/>
  <c r="J133" i="8"/>
  <c r="I133" i="8"/>
  <c r="H133" i="8"/>
  <c r="G133" i="8"/>
  <c r="F133" i="8"/>
  <c r="E133" i="8"/>
  <c r="D133" i="8"/>
  <c r="C133" i="8"/>
  <c r="B133" i="8"/>
  <c r="V132" i="8"/>
  <c r="U132" i="8"/>
  <c r="T132" i="8"/>
  <c r="S132" i="8"/>
  <c r="R132" i="8"/>
  <c r="Q132" i="8"/>
  <c r="P132" i="8"/>
  <c r="O132" i="8"/>
  <c r="N132" i="8"/>
  <c r="M132" i="8"/>
  <c r="L132" i="8"/>
  <c r="K132" i="8"/>
  <c r="J132" i="8"/>
  <c r="I132" i="8"/>
  <c r="H132" i="8"/>
  <c r="G132" i="8"/>
  <c r="F132" i="8"/>
  <c r="E132" i="8"/>
  <c r="D132" i="8"/>
  <c r="C132" i="8"/>
  <c r="B132" i="8"/>
  <c r="V131" i="8"/>
  <c r="U131" i="8"/>
  <c r="T131" i="8"/>
  <c r="S131" i="8"/>
  <c r="R131" i="8"/>
  <c r="Q131" i="8"/>
  <c r="P131" i="8"/>
  <c r="O131" i="8"/>
  <c r="N131" i="8"/>
  <c r="M131" i="8"/>
  <c r="L131" i="8"/>
  <c r="K131" i="8"/>
  <c r="J131" i="8"/>
  <c r="I131" i="8"/>
  <c r="H131" i="8"/>
  <c r="G131" i="8"/>
  <c r="F131" i="8"/>
  <c r="E131" i="8"/>
  <c r="D131" i="8"/>
  <c r="C131" i="8"/>
  <c r="B131" i="8"/>
  <c r="V130" i="8"/>
  <c r="U130" i="8"/>
  <c r="T130" i="8"/>
  <c r="S130" i="8"/>
  <c r="R130" i="8"/>
  <c r="Q130" i="8"/>
  <c r="P130" i="8"/>
  <c r="O130" i="8"/>
  <c r="N130" i="8"/>
  <c r="M130" i="8"/>
  <c r="L130" i="8"/>
  <c r="K130" i="8"/>
  <c r="J130" i="8"/>
  <c r="I130" i="8"/>
  <c r="H130" i="8"/>
  <c r="G130" i="8"/>
  <c r="F130" i="8"/>
  <c r="E130" i="8"/>
  <c r="D130" i="8"/>
  <c r="C130" i="8"/>
  <c r="B130" i="8"/>
  <c r="V129" i="8"/>
  <c r="U129" i="8"/>
  <c r="T129" i="8"/>
  <c r="S129" i="8"/>
  <c r="R129" i="8"/>
  <c r="Q129" i="8"/>
  <c r="P129" i="8"/>
  <c r="O129" i="8"/>
  <c r="N129" i="8"/>
  <c r="M129" i="8"/>
  <c r="L129" i="8"/>
  <c r="K129" i="8"/>
  <c r="J129" i="8"/>
  <c r="I129" i="8"/>
  <c r="H129" i="8"/>
  <c r="G129" i="8"/>
  <c r="F129" i="8"/>
  <c r="E129" i="8"/>
  <c r="D129" i="8"/>
  <c r="C129" i="8"/>
  <c r="B129" i="8"/>
  <c r="V122" i="8"/>
  <c r="U122" i="8"/>
  <c r="T122" i="8"/>
  <c r="S122" i="8"/>
  <c r="R122" i="8"/>
  <c r="Q122" i="8"/>
  <c r="P122" i="8"/>
  <c r="O122" i="8"/>
  <c r="N122" i="8"/>
  <c r="M122" i="8"/>
  <c r="L122" i="8"/>
  <c r="K122" i="8"/>
  <c r="J122" i="8"/>
  <c r="I122" i="8"/>
  <c r="H122" i="8"/>
  <c r="G122" i="8"/>
  <c r="F122" i="8"/>
  <c r="E122" i="8"/>
  <c r="D122" i="8"/>
  <c r="C122" i="8"/>
  <c r="B122" i="8"/>
  <c r="V112" i="8"/>
  <c r="U112" i="8"/>
  <c r="T112" i="8"/>
  <c r="S112" i="8"/>
  <c r="R112" i="8"/>
  <c r="Q112" i="8"/>
  <c r="P112" i="8"/>
  <c r="O112" i="8"/>
  <c r="N112" i="8"/>
  <c r="M112" i="8"/>
  <c r="L112" i="8"/>
  <c r="K112" i="8"/>
  <c r="J112" i="8"/>
  <c r="I112" i="8"/>
  <c r="H112" i="8"/>
  <c r="G112" i="8"/>
  <c r="F112" i="8"/>
  <c r="E112" i="8"/>
  <c r="D112" i="8"/>
  <c r="C112" i="8"/>
  <c r="B112" i="8"/>
  <c r="V103" i="8"/>
  <c r="U103" i="8"/>
  <c r="T103" i="8"/>
  <c r="S103" i="8"/>
  <c r="R103" i="8"/>
  <c r="Q103" i="8"/>
  <c r="P103" i="8"/>
  <c r="O103" i="8"/>
  <c r="N103" i="8"/>
  <c r="M103" i="8"/>
  <c r="L103" i="8"/>
  <c r="K103" i="8"/>
  <c r="J103" i="8"/>
  <c r="I103" i="8"/>
  <c r="H103" i="8"/>
  <c r="G103" i="8"/>
  <c r="F103" i="8"/>
  <c r="E103" i="8"/>
  <c r="D103" i="8"/>
  <c r="C103" i="8"/>
  <c r="B103" i="8"/>
  <c r="V86" i="8"/>
  <c r="U86" i="8"/>
  <c r="T86" i="8"/>
  <c r="S86" i="8"/>
  <c r="R86" i="8"/>
  <c r="Q86" i="8"/>
  <c r="P86" i="8"/>
  <c r="O86" i="8"/>
  <c r="N86" i="8"/>
  <c r="M86" i="8"/>
  <c r="L86" i="8"/>
  <c r="K86" i="8"/>
  <c r="J86" i="8"/>
  <c r="I86" i="8"/>
  <c r="H86" i="8"/>
  <c r="G86" i="8"/>
  <c r="F86" i="8"/>
  <c r="E86" i="8"/>
  <c r="D86" i="8"/>
  <c r="C86" i="8"/>
  <c r="B86" i="8"/>
  <c r="V79" i="8"/>
  <c r="U79" i="8"/>
  <c r="T79" i="8"/>
  <c r="S79" i="8"/>
  <c r="R79" i="8"/>
  <c r="Q79" i="8"/>
  <c r="P79" i="8"/>
  <c r="O79" i="8"/>
  <c r="N79" i="8"/>
  <c r="M79" i="8"/>
  <c r="L79" i="8"/>
  <c r="K79" i="8"/>
  <c r="J79" i="8"/>
  <c r="I79" i="8"/>
  <c r="H79" i="8"/>
  <c r="G79" i="8"/>
  <c r="F79" i="8"/>
  <c r="E79" i="8"/>
  <c r="D79" i="8"/>
  <c r="C79" i="8"/>
  <c r="B79" i="8"/>
  <c r="V76" i="8"/>
  <c r="U76" i="8"/>
  <c r="T76" i="8"/>
  <c r="S76" i="8"/>
  <c r="R76" i="8"/>
  <c r="Q76" i="8"/>
  <c r="P76" i="8"/>
  <c r="O76" i="8"/>
  <c r="N76" i="8"/>
  <c r="M76" i="8"/>
  <c r="L76" i="8"/>
  <c r="K76" i="8"/>
  <c r="J76" i="8"/>
  <c r="I76" i="8"/>
  <c r="H76" i="8"/>
  <c r="G76" i="8"/>
  <c r="F76" i="8"/>
  <c r="E76" i="8"/>
  <c r="D76" i="8"/>
  <c r="C76" i="8"/>
  <c r="B76" i="8"/>
  <c r="V125" i="8"/>
  <c r="U125" i="8"/>
  <c r="T125" i="8"/>
  <c r="S125" i="8"/>
  <c r="R125" i="8"/>
  <c r="Q125" i="8"/>
  <c r="P125" i="8"/>
  <c r="O125" i="8"/>
  <c r="N125" i="8"/>
  <c r="M125" i="8"/>
  <c r="L125" i="8"/>
  <c r="K125" i="8"/>
  <c r="J125" i="8"/>
  <c r="I125" i="8"/>
  <c r="H125" i="8"/>
  <c r="G125" i="8"/>
  <c r="F125" i="8"/>
  <c r="E125" i="8"/>
  <c r="D125" i="8"/>
  <c r="C125" i="8"/>
  <c r="B125" i="8"/>
  <c r="V119" i="8"/>
  <c r="U119" i="8"/>
  <c r="T119" i="8"/>
  <c r="S119" i="8"/>
  <c r="R119" i="8"/>
  <c r="Q119" i="8"/>
  <c r="P119" i="8"/>
  <c r="O119" i="8"/>
  <c r="N119" i="8"/>
  <c r="M119" i="8"/>
  <c r="L119" i="8"/>
  <c r="K119" i="8"/>
  <c r="J119" i="8"/>
  <c r="I119" i="8"/>
  <c r="H119" i="8"/>
  <c r="G119" i="8"/>
  <c r="F119" i="8"/>
  <c r="E119" i="8"/>
  <c r="D119" i="8"/>
  <c r="C119" i="8"/>
  <c r="B119" i="8"/>
  <c r="V101" i="8"/>
  <c r="U101" i="8"/>
  <c r="T101" i="8"/>
  <c r="S101" i="8"/>
  <c r="R101" i="8"/>
  <c r="Q101" i="8"/>
  <c r="P101" i="8"/>
  <c r="O101" i="8"/>
  <c r="N101" i="8"/>
  <c r="M101" i="8"/>
  <c r="L101" i="8"/>
  <c r="K101" i="8"/>
  <c r="J101" i="8"/>
  <c r="I101" i="8"/>
  <c r="H101" i="8"/>
  <c r="G101" i="8"/>
  <c r="F101" i="8"/>
  <c r="E101" i="8"/>
  <c r="D101" i="8"/>
  <c r="C101" i="8"/>
  <c r="B101" i="8"/>
  <c r="V87" i="8"/>
  <c r="U87" i="8"/>
  <c r="T87" i="8"/>
  <c r="S87" i="8"/>
  <c r="R87" i="8"/>
  <c r="Q87" i="8"/>
  <c r="P87" i="8"/>
  <c r="O87" i="8"/>
  <c r="N87" i="8"/>
  <c r="M87" i="8"/>
  <c r="L87" i="8"/>
  <c r="K87" i="8"/>
  <c r="J87" i="8"/>
  <c r="I87" i="8"/>
  <c r="H87" i="8"/>
  <c r="G87" i="8"/>
  <c r="F87" i="8"/>
  <c r="E87" i="8"/>
  <c r="D87" i="8"/>
  <c r="C87" i="8"/>
  <c r="B87" i="8"/>
  <c r="V80" i="8"/>
  <c r="U80" i="8"/>
  <c r="T80" i="8"/>
  <c r="S80" i="8"/>
  <c r="R80" i="8"/>
  <c r="Q80" i="8"/>
  <c r="P80" i="8"/>
  <c r="O80" i="8"/>
  <c r="N80" i="8"/>
  <c r="M80" i="8"/>
  <c r="L80" i="8"/>
  <c r="K80" i="8"/>
  <c r="J80" i="8"/>
  <c r="I80" i="8"/>
  <c r="H80" i="8"/>
  <c r="G80" i="8"/>
  <c r="F80" i="8"/>
  <c r="E80" i="8"/>
  <c r="D80" i="8"/>
  <c r="C80" i="8"/>
  <c r="B80" i="8"/>
  <c r="V118" i="8"/>
  <c r="U118" i="8"/>
  <c r="T118" i="8"/>
  <c r="S118" i="8"/>
  <c r="R118" i="8"/>
  <c r="Q118" i="8"/>
  <c r="P118" i="8"/>
  <c r="O118" i="8"/>
  <c r="N118" i="8"/>
  <c r="M118" i="8"/>
  <c r="L118" i="8"/>
  <c r="K118" i="8"/>
  <c r="J118" i="8"/>
  <c r="I118" i="8"/>
  <c r="H118" i="8"/>
  <c r="G118" i="8"/>
  <c r="F118" i="8"/>
  <c r="E118" i="8"/>
  <c r="D118" i="8"/>
  <c r="C118" i="8"/>
  <c r="B118" i="8"/>
  <c r="V111" i="8"/>
  <c r="U111" i="8"/>
  <c r="T111" i="8"/>
  <c r="S111" i="8"/>
  <c r="R111" i="8"/>
  <c r="Q111" i="8"/>
  <c r="P111" i="8"/>
  <c r="O111" i="8"/>
  <c r="N111" i="8"/>
  <c r="M111" i="8"/>
  <c r="L111" i="8"/>
  <c r="K111" i="8"/>
  <c r="J111" i="8"/>
  <c r="I111" i="8"/>
  <c r="H111" i="8"/>
  <c r="G111" i="8"/>
  <c r="F111" i="8"/>
  <c r="E111" i="8"/>
  <c r="D111" i="8"/>
  <c r="C111" i="8"/>
  <c r="B111" i="8"/>
  <c r="V106" i="8"/>
  <c r="U106" i="8"/>
  <c r="T106" i="8"/>
  <c r="S106" i="8"/>
  <c r="R106" i="8"/>
  <c r="Q106" i="8"/>
  <c r="P106" i="8"/>
  <c r="O106" i="8"/>
  <c r="N106" i="8"/>
  <c r="M106" i="8"/>
  <c r="L106" i="8"/>
  <c r="K106" i="8"/>
  <c r="J106" i="8"/>
  <c r="I106" i="8"/>
  <c r="H106" i="8"/>
  <c r="G106" i="8"/>
  <c r="F106" i="8"/>
  <c r="E106" i="8"/>
  <c r="D106" i="8"/>
  <c r="C106" i="8"/>
  <c r="B106" i="8"/>
  <c r="V77" i="8"/>
  <c r="U77" i="8"/>
  <c r="T77" i="8"/>
  <c r="S77" i="8"/>
  <c r="R77" i="8"/>
  <c r="Q77" i="8"/>
  <c r="P77" i="8"/>
  <c r="O77" i="8"/>
  <c r="N77" i="8"/>
  <c r="M77" i="8"/>
  <c r="L77" i="8"/>
  <c r="K77" i="8"/>
  <c r="J77" i="8"/>
  <c r="I77" i="8"/>
  <c r="H77" i="8"/>
  <c r="G77" i="8"/>
  <c r="F77" i="8"/>
  <c r="E77" i="8"/>
  <c r="D77" i="8"/>
  <c r="C77" i="8"/>
  <c r="B77" i="8"/>
  <c r="V123" i="8"/>
  <c r="U123" i="8"/>
  <c r="T123" i="8"/>
  <c r="S123" i="8"/>
  <c r="R123" i="8"/>
  <c r="Q123" i="8"/>
  <c r="P123" i="8"/>
  <c r="O123" i="8"/>
  <c r="N123" i="8"/>
  <c r="M123" i="8"/>
  <c r="L123" i="8"/>
  <c r="K123" i="8"/>
  <c r="J123" i="8"/>
  <c r="I123" i="8"/>
  <c r="H123" i="8"/>
  <c r="G123" i="8"/>
  <c r="F123" i="8"/>
  <c r="E123" i="8"/>
  <c r="D123" i="8"/>
  <c r="C123" i="8"/>
  <c r="B123" i="8"/>
  <c r="V121" i="8"/>
  <c r="U121" i="8"/>
  <c r="T121" i="8"/>
  <c r="S121" i="8"/>
  <c r="R121" i="8"/>
  <c r="Q121" i="8"/>
  <c r="P121" i="8"/>
  <c r="O121" i="8"/>
  <c r="N121" i="8"/>
  <c r="M121" i="8"/>
  <c r="L121" i="8"/>
  <c r="K121" i="8"/>
  <c r="J121" i="8"/>
  <c r="I121" i="8"/>
  <c r="H121" i="8"/>
  <c r="G121" i="8"/>
  <c r="F121" i="8"/>
  <c r="E121" i="8"/>
  <c r="D121" i="8"/>
  <c r="C121" i="8"/>
  <c r="B121" i="8"/>
  <c r="V117" i="8"/>
  <c r="U117" i="8"/>
  <c r="T117" i="8"/>
  <c r="S117" i="8"/>
  <c r="R117" i="8"/>
  <c r="Q117" i="8"/>
  <c r="P117" i="8"/>
  <c r="O117" i="8"/>
  <c r="N117" i="8"/>
  <c r="M117" i="8"/>
  <c r="L117" i="8"/>
  <c r="K117" i="8"/>
  <c r="J117" i="8"/>
  <c r="I117" i="8"/>
  <c r="H117" i="8"/>
  <c r="G117" i="8"/>
  <c r="F117" i="8"/>
  <c r="E117" i="8"/>
  <c r="D117" i="8"/>
  <c r="C117" i="8"/>
  <c r="B117" i="8"/>
  <c r="V115" i="8"/>
  <c r="U115" i="8"/>
  <c r="T115" i="8"/>
  <c r="S115" i="8"/>
  <c r="R115" i="8"/>
  <c r="Q115" i="8"/>
  <c r="P115" i="8"/>
  <c r="O115" i="8"/>
  <c r="N115" i="8"/>
  <c r="M115" i="8"/>
  <c r="L115" i="8"/>
  <c r="K115" i="8"/>
  <c r="J115" i="8"/>
  <c r="I115" i="8"/>
  <c r="H115" i="8"/>
  <c r="G115" i="8"/>
  <c r="F115" i="8"/>
  <c r="E115" i="8"/>
  <c r="D115" i="8"/>
  <c r="C115" i="8"/>
  <c r="B115" i="8"/>
  <c r="V108" i="8"/>
  <c r="U108" i="8"/>
  <c r="T108" i="8"/>
  <c r="S108" i="8"/>
  <c r="R108" i="8"/>
  <c r="Q108" i="8"/>
  <c r="P108" i="8"/>
  <c r="O108" i="8"/>
  <c r="N108" i="8"/>
  <c r="M108" i="8"/>
  <c r="L108" i="8"/>
  <c r="K108" i="8"/>
  <c r="J108" i="8"/>
  <c r="I108" i="8"/>
  <c r="H108" i="8"/>
  <c r="G108" i="8"/>
  <c r="F108" i="8"/>
  <c r="E108" i="8"/>
  <c r="D108" i="8"/>
  <c r="C108" i="8"/>
  <c r="B108" i="8"/>
  <c r="V99" i="8"/>
  <c r="U99" i="8"/>
  <c r="T99" i="8"/>
  <c r="S99" i="8"/>
  <c r="R99" i="8"/>
  <c r="Q99" i="8"/>
  <c r="P99" i="8"/>
  <c r="O99" i="8"/>
  <c r="N99" i="8"/>
  <c r="M99" i="8"/>
  <c r="L99" i="8"/>
  <c r="K99" i="8"/>
  <c r="J99" i="8"/>
  <c r="I99" i="8"/>
  <c r="H99" i="8"/>
  <c r="G99" i="8"/>
  <c r="F99" i="8"/>
  <c r="E99" i="8"/>
  <c r="D99" i="8"/>
  <c r="C99" i="8"/>
  <c r="B99" i="8"/>
  <c r="V93" i="8"/>
  <c r="U93" i="8"/>
  <c r="T93" i="8"/>
  <c r="S93" i="8"/>
  <c r="R93" i="8"/>
  <c r="Q93" i="8"/>
  <c r="P93" i="8"/>
  <c r="O93" i="8"/>
  <c r="N93" i="8"/>
  <c r="M93" i="8"/>
  <c r="L93" i="8"/>
  <c r="K93" i="8"/>
  <c r="J93" i="8"/>
  <c r="I93" i="8"/>
  <c r="H93" i="8"/>
  <c r="G93" i="8"/>
  <c r="F93" i="8"/>
  <c r="E93" i="8"/>
  <c r="D93" i="8"/>
  <c r="C93" i="8"/>
  <c r="B93" i="8"/>
  <c r="V92" i="8"/>
  <c r="U92" i="8"/>
  <c r="T92" i="8"/>
  <c r="S92" i="8"/>
  <c r="R92" i="8"/>
  <c r="Q92" i="8"/>
  <c r="P92" i="8"/>
  <c r="O92" i="8"/>
  <c r="N92" i="8"/>
  <c r="M92" i="8"/>
  <c r="L92" i="8"/>
  <c r="K92" i="8"/>
  <c r="J92" i="8"/>
  <c r="I92" i="8"/>
  <c r="H92" i="8"/>
  <c r="G92" i="8"/>
  <c r="F92" i="8"/>
  <c r="E92" i="8"/>
  <c r="D92" i="8"/>
  <c r="C92" i="8"/>
  <c r="B92" i="8"/>
  <c r="V85" i="8"/>
  <c r="U85" i="8"/>
  <c r="T85" i="8"/>
  <c r="S85" i="8"/>
  <c r="R85" i="8"/>
  <c r="Q85" i="8"/>
  <c r="P85" i="8"/>
  <c r="O85" i="8"/>
  <c r="N85" i="8"/>
  <c r="M85" i="8"/>
  <c r="L85" i="8"/>
  <c r="K85" i="8"/>
  <c r="J85" i="8"/>
  <c r="I85" i="8"/>
  <c r="H85" i="8"/>
  <c r="G85" i="8"/>
  <c r="F85" i="8"/>
  <c r="E85" i="8"/>
  <c r="D85" i="8"/>
  <c r="C85" i="8"/>
  <c r="B85" i="8"/>
  <c r="V84" i="8"/>
  <c r="U84" i="8"/>
  <c r="T84" i="8"/>
  <c r="S84" i="8"/>
  <c r="R84" i="8"/>
  <c r="Q84" i="8"/>
  <c r="P84" i="8"/>
  <c r="O84" i="8"/>
  <c r="N84" i="8"/>
  <c r="M84" i="8"/>
  <c r="L84" i="8"/>
  <c r="K84" i="8"/>
  <c r="J84" i="8"/>
  <c r="I84" i="8"/>
  <c r="H84" i="8"/>
  <c r="G84" i="8"/>
  <c r="F84" i="8"/>
  <c r="E84" i="8"/>
  <c r="D84" i="8"/>
  <c r="C84" i="8"/>
  <c r="B84" i="8"/>
  <c r="V78" i="8"/>
  <c r="U78" i="8"/>
  <c r="T78" i="8"/>
  <c r="S78" i="8"/>
  <c r="R78" i="8"/>
  <c r="Q78" i="8"/>
  <c r="P78" i="8"/>
  <c r="O78" i="8"/>
  <c r="N78" i="8"/>
  <c r="M78" i="8"/>
  <c r="L78" i="8"/>
  <c r="K78" i="8"/>
  <c r="J78" i="8"/>
  <c r="I78" i="8"/>
  <c r="H78" i="8"/>
  <c r="G78" i="8"/>
  <c r="F78" i="8"/>
  <c r="E78" i="8"/>
  <c r="D78" i="8"/>
  <c r="C78" i="8"/>
  <c r="B78" i="8"/>
  <c r="V75" i="8"/>
  <c r="U75" i="8"/>
  <c r="T75" i="8"/>
  <c r="S75" i="8"/>
  <c r="R75" i="8"/>
  <c r="Q75" i="8"/>
  <c r="P75" i="8"/>
  <c r="O75" i="8"/>
  <c r="N75" i="8"/>
  <c r="M75" i="8"/>
  <c r="L75" i="8"/>
  <c r="K75" i="8"/>
  <c r="J75" i="8"/>
  <c r="I75" i="8"/>
  <c r="H75" i="8"/>
  <c r="G75" i="8"/>
  <c r="F75" i="8"/>
  <c r="E75" i="8"/>
  <c r="D75" i="8"/>
  <c r="C75" i="8"/>
  <c r="B75" i="8"/>
  <c r="V116" i="8"/>
  <c r="U116" i="8"/>
  <c r="T116" i="8"/>
  <c r="S116" i="8"/>
  <c r="R116" i="8"/>
  <c r="Q116" i="8"/>
  <c r="P116" i="8"/>
  <c r="O116" i="8"/>
  <c r="N116" i="8"/>
  <c r="M116" i="8"/>
  <c r="L116" i="8"/>
  <c r="K116" i="8"/>
  <c r="J116" i="8"/>
  <c r="I116" i="8"/>
  <c r="H116" i="8"/>
  <c r="G116" i="8"/>
  <c r="F116" i="8"/>
  <c r="E116" i="8"/>
  <c r="D116" i="8"/>
  <c r="C116" i="8"/>
  <c r="B116" i="8"/>
  <c r="V109" i="8"/>
  <c r="U109" i="8"/>
  <c r="T109" i="8"/>
  <c r="S109" i="8"/>
  <c r="R109" i="8"/>
  <c r="Q109" i="8"/>
  <c r="P109" i="8"/>
  <c r="O109" i="8"/>
  <c r="N109" i="8"/>
  <c r="M109" i="8"/>
  <c r="L109" i="8"/>
  <c r="K109" i="8"/>
  <c r="J109" i="8"/>
  <c r="I109" i="8"/>
  <c r="H109" i="8"/>
  <c r="G109" i="8"/>
  <c r="F109" i="8"/>
  <c r="E109" i="8"/>
  <c r="D109" i="8"/>
  <c r="C109" i="8"/>
  <c r="B109" i="8"/>
  <c r="V102" i="8"/>
  <c r="U102" i="8"/>
  <c r="T102" i="8"/>
  <c r="S102" i="8"/>
  <c r="R102" i="8"/>
  <c r="Q102" i="8"/>
  <c r="P102" i="8"/>
  <c r="O102" i="8"/>
  <c r="N102" i="8"/>
  <c r="M102" i="8"/>
  <c r="L102" i="8"/>
  <c r="K102" i="8"/>
  <c r="J102" i="8"/>
  <c r="I102" i="8"/>
  <c r="H102" i="8"/>
  <c r="G102" i="8"/>
  <c r="F102" i="8"/>
  <c r="E102" i="8"/>
  <c r="D102" i="8"/>
  <c r="C102" i="8"/>
  <c r="B102" i="8"/>
  <c r="V100" i="8"/>
  <c r="U100" i="8"/>
  <c r="T100" i="8"/>
  <c r="S100" i="8"/>
  <c r="R100" i="8"/>
  <c r="Q100" i="8"/>
  <c r="P100" i="8"/>
  <c r="O100" i="8"/>
  <c r="N100" i="8"/>
  <c r="M100" i="8"/>
  <c r="L100" i="8"/>
  <c r="K100" i="8"/>
  <c r="J100" i="8"/>
  <c r="I100" i="8"/>
  <c r="H100" i="8"/>
  <c r="G100" i="8"/>
  <c r="F100" i="8"/>
  <c r="E100" i="8"/>
  <c r="D100" i="8"/>
  <c r="C100" i="8"/>
  <c r="B100" i="8"/>
  <c r="V98" i="8"/>
  <c r="U98" i="8"/>
  <c r="T98" i="8"/>
  <c r="S98" i="8"/>
  <c r="R98" i="8"/>
  <c r="Q98" i="8"/>
  <c r="P98" i="8"/>
  <c r="O98" i="8"/>
  <c r="N98" i="8"/>
  <c r="M98" i="8"/>
  <c r="L98" i="8"/>
  <c r="K98" i="8"/>
  <c r="J98" i="8"/>
  <c r="I98" i="8"/>
  <c r="H98" i="8"/>
  <c r="G98" i="8"/>
  <c r="F98" i="8"/>
  <c r="E98" i="8"/>
  <c r="D98" i="8"/>
  <c r="C98" i="8"/>
  <c r="B98" i="8"/>
  <c r="V91" i="8"/>
  <c r="U91" i="8"/>
  <c r="T91" i="8"/>
  <c r="S91" i="8"/>
  <c r="R91" i="8"/>
  <c r="Q91" i="8"/>
  <c r="P91" i="8"/>
  <c r="O91" i="8"/>
  <c r="N91" i="8"/>
  <c r="M91" i="8"/>
  <c r="L91" i="8"/>
  <c r="K91" i="8"/>
  <c r="J91" i="8"/>
  <c r="I91" i="8"/>
  <c r="H91" i="8"/>
  <c r="G91" i="8"/>
  <c r="F91" i="8"/>
  <c r="E91" i="8"/>
  <c r="D91" i="8"/>
  <c r="C91" i="8"/>
  <c r="B91" i="8"/>
  <c r="V90" i="8"/>
  <c r="U90" i="8"/>
  <c r="T90" i="8"/>
  <c r="S90" i="8"/>
  <c r="R90" i="8"/>
  <c r="Q90" i="8"/>
  <c r="P90" i="8"/>
  <c r="O90" i="8"/>
  <c r="N90" i="8"/>
  <c r="M90" i="8"/>
  <c r="L90" i="8"/>
  <c r="K90" i="8"/>
  <c r="J90" i="8"/>
  <c r="I90" i="8"/>
  <c r="H90" i="8"/>
  <c r="G90" i="8"/>
  <c r="F90" i="8"/>
  <c r="E90" i="8"/>
  <c r="D90" i="8"/>
  <c r="C90" i="8"/>
  <c r="B90" i="8"/>
  <c r="V124" i="8"/>
  <c r="U124" i="8"/>
  <c r="T124" i="8"/>
  <c r="S124" i="8"/>
  <c r="R124" i="8"/>
  <c r="Q124" i="8"/>
  <c r="P124" i="8"/>
  <c r="O124" i="8"/>
  <c r="N124" i="8"/>
  <c r="M124" i="8"/>
  <c r="L124" i="8"/>
  <c r="K124" i="8"/>
  <c r="J124" i="8"/>
  <c r="I124" i="8"/>
  <c r="H124" i="8"/>
  <c r="G124" i="8"/>
  <c r="F124" i="8"/>
  <c r="E124" i="8"/>
  <c r="D124" i="8"/>
  <c r="C124" i="8"/>
  <c r="B124" i="8"/>
  <c r="V110" i="8"/>
  <c r="U110" i="8"/>
  <c r="T110" i="8"/>
  <c r="S110" i="8"/>
  <c r="R110" i="8"/>
  <c r="Q110" i="8"/>
  <c r="P110" i="8"/>
  <c r="O110" i="8"/>
  <c r="N110" i="8"/>
  <c r="M110" i="8"/>
  <c r="L110" i="8"/>
  <c r="K110" i="8"/>
  <c r="J110" i="8"/>
  <c r="I110" i="8"/>
  <c r="H110" i="8"/>
  <c r="G110" i="8"/>
  <c r="F110" i="8"/>
  <c r="E110" i="8"/>
  <c r="D110" i="8"/>
  <c r="C110" i="8"/>
  <c r="B110" i="8"/>
  <c r="V97" i="8"/>
  <c r="U97" i="8"/>
  <c r="T97" i="8"/>
  <c r="S97" i="8"/>
  <c r="R97" i="8"/>
  <c r="Q97" i="8"/>
  <c r="P97" i="8"/>
  <c r="O97" i="8"/>
  <c r="N97" i="8"/>
  <c r="M97" i="8"/>
  <c r="L97" i="8"/>
  <c r="K97" i="8"/>
  <c r="J97" i="8"/>
  <c r="I97" i="8"/>
  <c r="H97" i="8"/>
  <c r="G97" i="8"/>
  <c r="F97" i="8"/>
  <c r="E97" i="8"/>
  <c r="D97" i="8"/>
  <c r="C97" i="8"/>
  <c r="B97" i="8"/>
  <c r="V89" i="8"/>
  <c r="U89" i="8"/>
  <c r="T89" i="8"/>
  <c r="S89" i="8"/>
  <c r="R89" i="8"/>
  <c r="Q89" i="8"/>
  <c r="P89" i="8"/>
  <c r="O89" i="8"/>
  <c r="N89" i="8"/>
  <c r="M89" i="8"/>
  <c r="L89" i="8"/>
  <c r="K89" i="8"/>
  <c r="J89" i="8"/>
  <c r="I89" i="8"/>
  <c r="H89" i="8"/>
  <c r="G89" i="8"/>
  <c r="F89" i="8"/>
  <c r="E89" i="8"/>
  <c r="D89" i="8"/>
  <c r="C89" i="8"/>
  <c r="B89" i="8"/>
  <c r="V88" i="8"/>
  <c r="U88" i="8"/>
  <c r="T88" i="8"/>
  <c r="S88" i="8"/>
  <c r="R88" i="8"/>
  <c r="Q88" i="8"/>
  <c r="P88" i="8"/>
  <c r="O88" i="8"/>
  <c r="N88" i="8"/>
  <c r="M88" i="8"/>
  <c r="L88" i="8"/>
  <c r="K88" i="8"/>
  <c r="J88" i="8"/>
  <c r="I88" i="8"/>
  <c r="H88" i="8"/>
  <c r="G88" i="8"/>
  <c r="F88" i="8"/>
  <c r="E88" i="8"/>
  <c r="D88" i="8"/>
  <c r="C88" i="8"/>
  <c r="B88" i="8"/>
  <c r="V113" i="8"/>
  <c r="U113" i="8"/>
  <c r="T113" i="8"/>
  <c r="S113" i="8"/>
  <c r="R113" i="8"/>
  <c r="Q113" i="8"/>
  <c r="P113" i="8"/>
  <c r="O113" i="8"/>
  <c r="N113" i="8"/>
  <c r="M113" i="8"/>
  <c r="L113" i="8"/>
  <c r="K113" i="8"/>
  <c r="J113" i="8"/>
  <c r="I113" i="8"/>
  <c r="H113" i="8"/>
  <c r="G113" i="8"/>
  <c r="F113" i="8"/>
  <c r="E113" i="8"/>
  <c r="D113" i="8"/>
  <c r="C113" i="8"/>
  <c r="B113" i="8"/>
  <c r="V107" i="8"/>
  <c r="U107" i="8"/>
  <c r="T107" i="8"/>
  <c r="S107" i="8"/>
  <c r="R107" i="8"/>
  <c r="Q107" i="8"/>
  <c r="P107" i="8"/>
  <c r="O107" i="8"/>
  <c r="N107" i="8"/>
  <c r="M107" i="8"/>
  <c r="L107" i="8"/>
  <c r="K107" i="8"/>
  <c r="J107" i="8"/>
  <c r="I107" i="8"/>
  <c r="H107" i="8"/>
  <c r="G107" i="8"/>
  <c r="F107" i="8"/>
  <c r="E107" i="8"/>
  <c r="D107" i="8"/>
  <c r="C107" i="8"/>
  <c r="B107" i="8"/>
  <c r="V105" i="8"/>
  <c r="U105" i="8"/>
  <c r="T105" i="8"/>
  <c r="S105" i="8"/>
  <c r="R105" i="8"/>
  <c r="Q105" i="8"/>
  <c r="P105" i="8"/>
  <c r="O105" i="8"/>
  <c r="N105" i="8"/>
  <c r="M105" i="8"/>
  <c r="L105" i="8"/>
  <c r="K105" i="8"/>
  <c r="J105" i="8"/>
  <c r="I105" i="8"/>
  <c r="H105" i="8"/>
  <c r="G105" i="8"/>
  <c r="F105" i="8"/>
  <c r="E105" i="8"/>
  <c r="D105" i="8"/>
  <c r="C105" i="8"/>
  <c r="B105" i="8"/>
  <c r="V95" i="8"/>
  <c r="U95" i="8"/>
  <c r="T95" i="8"/>
  <c r="S95" i="8"/>
  <c r="R95" i="8"/>
  <c r="Q95" i="8"/>
  <c r="P95" i="8"/>
  <c r="O95" i="8"/>
  <c r="N95" i="8"/>
  <c r="M95" i="8"/>
  <c r="L95" i="8"/>
  <c r="K95" i="8"/>
  <c r="J95" i="8"/>
  <c r="I95" i="8"/>
  <c r="H95" i="8"/>
  <c r="G95" i="8"/>
  <c r="F95" i="8"/>
  <c r="E95" i="8"/>
  <c r="D95" i="8"/>
  <c r="C95" i="8"/>
  <c r="B95" i="8"/>
  <c r="V83" i="8"/>
  <c r="U83" i="8"/>
  <c r="T83" i="8"/>
  <c r="S83" i="8"/>
  <c r="R83" i="8"/>
  <c r="Q83" i="8"/>
  <c r="P83" i="8"/>
  <c r="O83" i="8"/>
  <c r="N83" i="8"/>
  <c r="M83" i="8"/>
  <c r="L83" i="8"/>
  <c r="K83" i="8"/>
  <c r="J83" i="8"/>
  <c r="I83" i="8"/>
  <c r="H83" i="8"/>
  <c r="G83" i="8"/>
  <c r="F83" i="8"/>
  <c r="E83" i="8"/>
  <c r="D83" i="8"/>
  <c r="C83" i="8"/>
  <c r="B83" i="8"/>
  <c r="V82" i="8"/>
  <c r="U82" i="8"/>
  <c r="T82" i="8"/>
  <c r="S82" i="8"/>
  <c r="R82" i="8"/>
  <c r="Q82" i="8"/>
  <c r="P82" i="8"/>
  <c r="O82" i="8"/>
  <c r="N82" i="8"/>
  <c r="M82" i="8"/>
  <c r="L82" i="8"/>
  <c r="K82" i="8"/>
  <c r="J82" i="8"/>
  <c r="I82" i="8"/>
  <c r="H82" i="8"/>
  <c r="G82" i="8"/>
  <c r="F82" i="8"/>
  <c r="E82" i="8"/>
  <c r="D82" i="8"/>
  <c r="C82" i="8"/>
  <c r="B82" i="8"/>
  <c r="V120" i="8"/>
  <c r="U120" i="8"/>
  <c r="T120" i="8"/>
  <c r="S120" i="8"/>
  <c r="R120" i="8"/>
  <c r="Q120" i="8"/>
  <c r="P120" i="8"/>
  <c r="O120" i="8"/>
  <c r="N120" i="8"/>
  <c r="M120" i="8"/>
  <c r="L120" i="8"/>
  <c r="K120" i="8"/>
  <c r="J120" i="8"/>
  <c r="I120" i="8"/>
  <c r="H120" i="8"/>
  <c r="G120" i="8"/>
  <c r="F120" i="8"/>
  <c r="E120" i="8"/>
  <c r="D120" i="8"/>
  <c r="C120" i="8"/>
  <c r="B120" i="8"/>
  <c r="V114" i="8"/>
  <c r="U114" i="8"/>
  <c r="T114" i="8"/>
  <c r="S114" i="8"/>
  <c r="R114" i="8"/>
  <c r="Q114" i="8"/>
  <c r="P114" i="8"/>
  <c r="O114" i="8"/>
  <c r="N114" i="8"/>
  <c r="M114" i="8"/>
  <c r="L114" i="8"/>
  <c r="K114" i="8"/>
  <c r="J114" i="8"/>
  <c r="I114" i="8"/>
  <c r="H114" i="8"/>
  <c r="G114" i="8"/>
  <c r="F114" i="8"/>
  <c r="E114" i="8"/>
  <c r="D114" i="8"/>
  <c r="C114" i="8"/>
  <c r="B114" i="8"/>
  <c r="V104" i="8"/>
  <c r="U104" i="8"/>
  <c r="T104" i="8"/>
  <c r="S104" i="8"/>
  <c r="R104" i="8"/>
  <c r="Q104" i="8"/>
  <c r="P104" i="8"/>
  <c r="O104" i="8"/>
  <c r="N104" i="8"/>
  <c r="M104" i="8"/>
  <c r="L104" i="8"/>
  <c r="K104" i="8"/>
  <c r="J104" i="8"/>
  <c r="I104" i="8"/>
  <c r="H104" i="8"/>
  <c r="G104" i="8"/>
  <c r="F104" i="8"/>
  <c r="E104" i="8"/>
  <c r="D104" i="8"/>
  <c r="C104" i="8"/>
  <c r="B104" i="8"/>
  <c r="V96" i="8"/>
  <c r="U96" i="8"/>
  <c r="T96" i="8"/>
  <c r="S96" i="8"/>
  <c r="R96" i="8"/>
  <c r="Q96" i="8"/>
  <c r="P96" i="8"/>
  <c r="O96" i="8"/>
  <c r="N96" i="8"/>
  <c r="M96" i="8"/>
  <c r="L96" i="8"/>
  <c r="K96" i="8"/>
  <c r="J96" i="8"/>
  <c r="I96" i="8"/>
  <c r="H96" i="8"/>
  <c r="G96" i="8"/>
  <c r="F96" i="8"/>
  <c r="E96" i="8"/>
  <c r="D96" i="8"/>
  <c r="C96" i="8"/>
  <c r="B96" i="8"/>
  <c r="V94" i="8"/>
  <c r="U94" i="8"/>
  <c r="T94" i="8"/>
  <c r="S94" i="8"/>
  <c r="R94" i="8"/>
  <c r="Q94" i="8"/>
  <c r="P94" i="8"/>
  <c r="O94" i="8"/>
  <c r="N94" i="8"/>
  <c r="M94" i="8"/>
  <c r="L94" i="8"/>
  <c r="K94" i="8"/>
  <c r="J94" i="8"/>
  <c r="I94" i="8"/>
  <c r="H94" i="8"/>
  <c r="G94" i="8"/>
  <c r="F94" i="8"/>
  <c r="E94" i="8"/>
  <c r="D94" i="8"/>
  <c r="C94" i="8"/>
  <c r="B94" i="8"/>
  <c r="V81" i="8"/>
  <c r="U81" i="8"/>
  <c r="T81" i="8"/>
  <c r="S81" i="8"/>
  <c r="R81" i="8"/>
  <c r="Q81" i="8"/>
  <c r="P81" i="8"/>
  <c r="O81" i="8"/>
  <c r="N81" i="8"/>
  <c r="M81" i="8"/>
  <c r="L81" i="8"/>
  <c r="K81" i="8"/>
  <c r="J81" i="8"/>
  <c r="I81" i="8"/>
  <c r="H81" i="8"/>
  <c r="G81" i="8"/>
  <c r="F81" i="8"/>
  <c r="E81" i="8"/>
  <c r="D81" i="8"/>
  <c r="C81" i="8"/>
  <c r="B81" i="8"/>
  <c r="T9" i="7"/>
  <c r="R9" i="7"/>
  <c r="Q9" i="7"/>
  <c r="I9" i="7"/>
  <c r="G9" i="7"/>
  <c r="F9" i="7"/>
  <c r="T8" i="7"/>
  <c r="R8" i="7"/>
  <c r="Q8" i="7"/>
  <c r="I8" i="7"/>
  <c r="G8" i="7"/>
  <c r="F8" i="7"/>
  <c r="AA30" i="5"/>
  <c r="Y30" i="5"/>
  <c r="X30" i="5"/>
  <c r="W30" i="5"/>
  <c r="V30" i="5"/>
  <c r="U30" i="5"/>
  <c r="T30" i="5"/>
  <c r="M30" i="5"/>
  <c r="K30" i="5"/>
  <c r="J30" i="5"/>
  <c r="I30" i="5"/>
  <c r="H30" i="5"/>
  <c r="G30" i="5"/>
  <c r="F30" i="5"/>
  <c r="AA29" i="5"/>
  <c r="Y29" i="5"/>
  <c r="X29" i="5"/>
  <c r="W29" i="5"/>
  <c r="V29" i="5"/>
  <c r="U29" i="5"/>
  <c r="T29" i="5"/>
  <c r="M29" i="5"/>
  <c r="K29" i="5"/>
  <c r="J29" i="5"/>
  <c r="I29" i="5"/>
  <c r="H29" i="5"/>
  <c r="G29" i="5"/>
  <c r="F29" i="5"/>
  <c r="AA28" i="5"/>
  <c r="Y28" i="5"/>
  <c r="X28" i="5"/>
  <c r="W28" i="5"/>
  <c r="V28" i="5"/>
  <c r="U28" i="5"/>
  <c r="T28" i="5"/>
  <c r="M28" i="5"/>
  <c r="K28" i="5"/>
  <c r="J28" i="5"/>
  <c r="I28" i="5"/>
  <c r="H28" i="5"/>
  <c r="G28" i="5"/>
  <c r="F28" i="5"/>
  <c r="AA27" i="5"/>
  <c r="Y27" i="5"/>
  <c r="X27" i="5"/>
  <c r="W27" i="5"/>
  <c r="V27" i="5"/>
  <c r="U27" i="5"/>
  <c r="T27" i="5"/>
  <c r="M27" i="5"/>
  <c r="K27" i="5"/>
  <c r="J27" i="5"/>
  <c r="I27" i="5"/>
  <c r="H27" i="5"/>
  <c r="G27" i="5"/>
  <c r="F27" i="5"/>
  <c r="AA26" i="5"/>
  <c r="Y26" i="5"/>
  <c r="X26" i="5"/>
  <c r="W26" i="5"/>
  <c r="V26" i="5"/>
  <c r="U26" i="5"/>
  <c r="T26" i="5"/>
  <c r="M26" i="5"/>
  <c r="K26" i="5"/>
  <c r="J26" i="5"/>
  <c r="I26" i="5"/>
  <c r="H26" i="5"/>
  <c r="G26" i="5"/>
  <c r="F26" i="5"/>
  <c r="AA25" i="5"/>
  <c r="Y25" i="5"/>
  <c r="X25" i="5"/>
  <c r="W25" i="5"/>
  <c r="V25" i="5"/>
  <c r="U25" i="5"/>
  <c r="T25" i="5"/>
  <c r="M25" i="5"/>
  <c r="K25" i="5"/>
  <c r="J25" i="5"/>
  <c r="I25" i="5"/>
  <c r="H25" i="5"/>
  <c r="G25" i="5"/>
  <c r="F25" i="5"/>
  <c r="AA24" i="5"/>
  <c r="Y24" i="5"/>
  <c r="X24" i="5"/>
  <c r="W24" i="5"/>
  <c r="V24" i="5"/>
  <c r="U24" i="5"/>
  <c r="T24" i="5"/>
  <c r="M24" i="5"/>
  <c r="K24" i="5"/>
  <c r="J24" i="5"/>
  <c r="I24" i="5"/>
  <c r="H24" i="5"/>
  <c r="G24" i="5"/>
  <c r="F24" i="5"/>
  <c r="AA23" i="5"/>
  <c r="Y23" i="5"/>
  <c r="X23" i="5"/>
  <c r="W23" i="5"/>
  <c r="V23" i="5"/>
  <c r="U23" i="5"/>
  <c r="T23" i="5"/>
  <c r="M23" i="5"/>
  <c r="K23" i="5"/>
  <c r="J23" i="5"/>
  <c r="I23" i="5"/>
  <c r="H23" i="5"/>
  <c r="G23" i="5"/>
  <c r="F23" i="5"/>
  <c r="AA22" i="5"/>
  <c r="Y22" i="5"/>
  <c r="X22" i="5"/>
  <c r="W22" i="5"/>
  <c r="V22" i="5"/>
  <c r="U22" i="5"/>
  <c r="T22" i="5"/>
  <c r="M22" i="5"/>
  <c r="K22" i="5"/>
  <c r="J22" i="5"/>
  <c r="I22" i="5"/>
  <c r="H22" i="5"/>
  <c r="G22" i="5"/>
  <c r="F22" i="5"/>
  <c r="AA21" i="5"/>
  <c r="Y21" i="5"/>
  <c r="X21" i="5"/>
  <c r="W21" i="5"/>
  <c r="V21" i="5"/>
  <c r="U21" i="5"/>
  <c r="T21" i="5"/>
  <c r="M21" i="5"/>
  <c r="K21" i="5"/>
  <c r="J21" i="5"/>
  <c r="I21" i="5"/>
  <c r="H21" i="5"/>
  <c r="G21" i="5"/>
  <c r="F21" i="5"/>
  <c r="AA17" i="5"/>
  <c r="Y17" i="5"/>
  <c r="X17" i="5"/>
  <c r="W17" i="5"/>
  <c r="V17" i="5"/>
  <c r="U17" i="5"/>
  <c r="T17" i="5"/>
  <c r="M17" i="5"/>
  <c r="K17" i="5"/>
  <c r="J17" i="5"/>
  <c r="I17" i="5"/>
  <c r="H17" i="5"/>
  <c r="G17" i="5"/>
  <c r="F17" i="5"/>
  <c r="AA16" i="5"/>
  <c r="Y16" i="5"/>
  <c r="X16" i="5"/>
  <c r="W16" i="5"/>
  <c r="V16" i="5"/>
  <c r="U16" i="5"/>
  <c r="T16" i="5"/>
  <c r="M16" i="5"/>
  <c r="K16" i="5"/>
  <c r="J16" i="5"/>
  <c r="I16" i="5"/>
  <c r="H16" i="5"/>
  <c r="G16" i="5"/>
  <c r="F16" i="5"/>
  <c r="AA15" i="5"/>
  <c r="Y15" i="5"/>
  <c r="X15" i="5"/>
  <c r="W15" i="5"/>
  <c r="V15" i="5"/>
  <c r="U15" i="5"/>
  <c r="T15" i="5"/>
  <c r="M15" i="5"/>
  <c r="K15" i="5"/>
  <c r="J15" i="5"/>
  <c r="I15" i="5"/>
  <c r="H15" i="5"/>
  <c r="G15" i="5"/>
  <c r="F15" i="5"/>
  <c r="AA14" i="5"/>
  <c r="Y14" i="5"/>
  <c r="X14" i="5"/>
  <c r="W14" i="5"/>
  <c r="V14" i="5"/>
  <c r="U14" i="5"/>
  <c r="T14" i="5"/>
  <c r="M14" i="5"/>
  <c r="K14" i="5"/>
  <c r="J14" i="5"/>
  <c r="I14" i="5"/>
  <c r="H14" i="5"/>
  <c r="G14" i="5"/>
  <c r="F14" i="5"/>
  <c r="AA13" i="5"/>
  <c r="Y13" i="5"/>
  <c r="X13" i="5"/>
  <c r="W13" i="5"/>
  <c r="V13" i="5"/>
  <c r="U13" i="5"/>
  <c r="T13" i="5"/>
  <c r="M13" i="5"/>
  <c r="K13" i="5"/>
  <c r="J13" i="5"/>
  <c r="I13" i="5"/>
  <c r="H13" i="5"/>
  <c r="G13" i="5"/>
  <c r="F13" i="5"/>
  <c r="AA12" i="5"/>
  <c r="Y12" i="5"/>
  <c r="X12" i="5"/>
  <c r="W12" i="5"/>
  <c r="V12" i="5"/>
  <c r="U12" i="5"/>
  <c r="T12" i="5"/>
  <c r="M12" i="5"/>
  <c r="K12" i="5"/>
  <c r="J12" i="5"/>
  <c r="I12" i="5"/>
  <c r="H12" i="5"/>
  <c r="G12" i="5"/>
  <c r="F12" i="5"/>
  <c r="AA11" i="5"/>
  <c r="Y11" i="5"/>
  <c r="X11" i="5"/>
  <c r="W11" i="5"/>
  <c r="V11" i="5"/>
  <c r="U11" i="5"/>
  <c r="T11" i="5"/>
  <c r="M11" i="5"/>
  <c r="K11" i="5"/>
  <c r="J11" i="5"/>
  <c r="I11" i="5"/>
  <c r="H11" i="5"/>
  <c r="G11" i="5"/>
  <c r="F11" i="5"/>
  <c r="AA10" i="5"/>
  <c r="Y10" i="5"/>
  <c r="X10" i="5"/>
  <c r="W10" i="5"/>
  <c r="V10" i="5"/>
  <c r="U10" i="5"/>
  <c r="T10" i="5"/>
  <c r="M10" i="5"/>
  <c r="K10" i="5"/>
  <c r="J10" i="5"/>
  <c r="I10" i="5"/>
  <c r="H10" i="5"/>
  <c r="G10" i="5"/>
  <c r="F10" i="5"/>
  <c r="AA9" i="5"/>
  <c r="Y9" i="5"/>
  <c r="X9" i="5"/>
  <c r="W9" i="5"/>
  <c r="V9" i="5"/>
  <c r="U9" i="5"/>
  <c r="T9" i="5"/>
  <c r="M9" i="5"/>
  <c r="K9" i="5"/>
  <c r="J9" i="5"/>
  <c r="I9" i="5"/>
  <c r="H9" i="5"/>
  <c r="G9" i="5"/>
  <c r="F9" i="5"/>
  <c r="AA8" i="5"/>
  <c r="Y8" i="5"/>
  <c r="X8" i="5"/>
  <c r="W8" i="5"/>
  <c r="V8" i="5"/>
  <c r="U8" i="5"/>
  <c r="T8" i="5"/>
  <c r="M8" i="5"/>
  <c r="K8" i="5"/>
  <c r="J8" i="5"/>
  <c r="I8" i="5"/>
  <c r="H8" i="5"/>
  <c r="G8" i="5"/>
  <c r="F8" i="5"/>
  <c r="AA30" i="4"/>
  <c r="Y30" i="4"/>
  <c r="X30" i="4"/>
  <c r="W30" i="4"/>
  <c r="V30" i="4"/>
  <c r="U30" i="4"/>
  <c r="T30" i="4"/>
  <c r="M30" i="4"/>
  <c r="K30" i="4"/>
  <c r="J30" i="4"/>
  <c r="I30" i="4"/>
  <c r="H30" i="4"/>
  <c r="G30" i="4"/>
  <c r="F30" i="4"/>
  <c r="AA29" i="4"/>
  <c r="Y29" i="4"/>
  <c r="X29" i="4"/>
  <c r="W29" i="4"/>
  <c r="V29" i="4"/>
  <c r="U29" i="4"/>
  <c r="T29" i="4"/>
  <c r="M29" i="4"/>
  <c r="K29" i="4"/>
  <c r="J29" i="4"/>
  <c r="I29" i="4"/>
  <c r="H29" i="4"/>
  <c r="G29" i="4"/>
  <c r="F29" i="4"/>
  <c r="AA28" i="4"/>
  <c r="Y28" i="4"/>
  <c r="X28" i="4"/>
  <c r="W28" i="4"/>
  <c r="V28" i="4"/>
  <c r="U28" i="4"/>
  <c r="T28" i="4"/>
  <c r="M28" i="4"/>
  <c r="K28" i="4"/>
  <c r="J28" i="4"/>
  <c r="I28" i="4"/>
  <c r="H28" i="4"/>
  <c r="G28" i="4"/>
  <c r="F28" i="4"/>
  <c r="AA27" i="4"/>
  <c r="Y27" i="4"/>
  <c r="X27" i="4"/>
  <c r="W27" i="4"/>
  <c r="V27" i="4"/>
  <c r="U27" i="4"/>
  <c r="T27" i="4"/>
  <c r="M27" i="4"/>
  <c r="K27" i="4"/>
  <c r="J27" i="4"/>
  <c r="I27" i="4"/>
  <c r="H27" i="4"/>
  <c r="G27" i="4"/>
  <c r="F27" i="4"/>
  <c r="AA26" i="4"/>
  <c r="Y26" i="4"/>
  <c r="X26" i="4"/>
  <c r="W26" i="4"/>
  <c r="V26" i="4"/>
  <c r="U26" i="4"/>
  <c r="T26" i="4"/>
  <c r="M26" i="4"/>
  <c r="K26" i="4"/>
  <c r="J26" i="4"/>
  <c r="I26" i="4"/>
  <c r="H26" i="4"/>
  <c r="G26" i="4"/>
  <c r="F26" i="4"/>
  <c r="AA25" i="4"/>
  <c r="Y25" i="4"/>
  <c r="X25" i="4"/>
  <c r="W25" i="4"/>
  <c r="V25" i="4"/>
  <c r="U25" i="4"/>
  <c r="T25" i="4"/>
  <c r="M25" i="4"/>
  <c r="K25" i="4"/>
  <c r="J25" i="4"/>
  <c r="I25" i="4"/>
  <c r="H25" i="4"/>
  <c r="G25" i="4"/>
  <c r="F25" i="4"/>
  <c r="AA24" i="4"/>
  <c r="Y24" i="4"/>
  <c r="X24" i="4"/>
  <c r="W24" i="4"/>
  <c r="V24" i="4"/>
  <c r="U24" i="4"/>
  <c r="T24" i="4"/>
  <c r="M24" i="4"/>
  <c r="K24" i="4"/>
  <c r="J24" i="4"/>
  <c r="I24" i="4"/>
  <c r="H24" i="4"/>
  <c r="G24" i="4"/>
  <c r="F24" i="4"/>
  <c r="AA23" i="4"/>
  <c r="Y23" i="4"/>
  <c r="X23" i="4"/>
  <c r="W23" i="4"/>
  <c r="V23" i="4"/>
  <c r="U23" i="4"/>
  <c r="T23" i="4"/>
  <c r="M23" i="4"/>
  <c r="K23" i="4"/>
  <c r="J23" i="4"/>
  <c r="I23" i="4"/>
  <c r="H23" i="4"/>
  <c r="G23" i="4"/>
  <c r="F23" i="4"/>
  <c r="AA22" i="4"/>
  <c r="Y22" i="4"/>
  <c r="X22" i="4"/>
  <c r="W22" i="4"/>
  <c r="V22" i="4"/>
  <c r="U22" i="4"/>
  <c r="T22" i="4"/>
  <c r="M22" i="4"/>
  <c r="K22" i="4"/>
  <c r="J22" i="4"/>
  <c r="I22" i="4"/>
  <c r="H22" i="4"/>
  <c r="G22" i="4"/>
  <c r="F22" i="4"/>
  <c r="AA21" i="4"/>
  <c r="Y21" i="4"/>
  <c r="X21" i="4"/>
  <c r="W21" i="4"/>
  <c r="V21" i="4"/>
  <c r="U21" i="4"/>
  <c r="T21" i="4"/>
  <c r="M21" i="4"/>
  <c r="K21" i="4"/>
  <c r="J21" i="4"/>
  <c r="I21" i="4"/>
  <c r="H21" i="4"/>
  <c r="G21" i="4"/>
  <c r="F21" i="4"/>
  <c r="AA17" i="4"/>
  <c r="Y17" i="4"/>
  <c r="X17" i="4"/>
  <c r="W17" i="4"/>
  <c r="V17" i="4"/>
  <c r="U17" i="4"/>
  <c r="T17" i="4"/>
  <c r="M17" i="4"/>
  <c r="K17" i="4"/>
  <c r="J17" i="4"/>
  <c r="I17" i="4"/>
  <c r="H17" i="4"/>
  <c r="G17" i="4"/>
  <c r="F17" i="4"/>
  <c r="AA16" i="4"/>
  <c r="Y16" i="4"/>
  <c r="X16" i="4"/>
  <c r="W16" i="4"/>
  <c r="V16" i="4"/>
  <c r="U16" i="4"/>
  <c r="T16" i="4"/>
  <c r="M16" i="4"/>
  <c r="K16" i="4"/>
  <c r="J16" i="4"/>
  <c r="I16" i="4"/>
  <c r="H16" i="4"/>
  <c r="G16" i="4"/>
  <c r="F16" i="4"/>
  <c r="AA15" i="4"/>
  <c r="Y15" i="4"/>
  <c r="X15" i="4"/>
  <c r="W15" i="4"/>
  <c r="V15" i="4"/>
  <c r="U15" i="4"/>
  <c r="T15" i="4"/>
  <c r="M15" i="4"/>
  <c r="K15" i="4"/>
  <c r="J15" i="4"/>
  <c r="I15" i="4"/>
  <c r="H15" i="4"/>
  <c r="G15" i="4"/>
  <c r="F15" i="4"/>
  <c r="AA14" i="4"/>
  <c r="Y14" i="4"/>
  <c r="X14" i="4"/>
  <c r="W14" i="4"/>
  <c r="V14" i="4"/>
  <c r="U14" i="4"/>
  <c r="T14" i="4"/>
  <c r="M14" i="4"/>
  <c r="K14" i="4"/>
  <c r="J14" i="4"/>
  <c r="I14" i="4"/>
  <c r="H14" i="4"/>
  <c r="G14" i="4"/>
  <c r="F14" i="4"/>
  <c r="AA13" i="4"/>
  <c r="Y13" i="4"/>
  <c r="X13" i="4"/>
  <c r="W13" i="4"/>
  <c r="V13" i="4"/>
  <c r="U13" i="4"/>
  <c r="T13" i="4"/>
  <c r="M13" i="4"/>
  <c r="K13" i="4"/>
  <c r="J13" i="4"/>
  <c r="I13" i="4"/>
  <c r="H13" i="4"/>
  <c r="G13" i="4"/>
  <c r="F13" i="4"/>
  <c r="AA12" i="4"/>
  <c r="Y12" i="4"/>
  <c r="X12" i="4"/>
  <c r="W12" i="4"/>
  <c r="V12" i="4"/>
  <c r="U12" i="4"/>
  <c r="T12" i="4"/>
  <c r="M12" i="4"/>
  <c r="K12" i="4"/>
  <c r="J12" i="4"/>
  <c r="I12" i="4"/>
  <c r="H12" i="4"/>
  <c r="G12" i="4"/>
  <c r="F12" i="4"/>
  <c r="AA11" i="4"/>
  <c r="Y11" i="4"/>
  <c r="X11" i="4"/>
  <c r="W11" i="4"/>
  <c r="V11" i="4"/>
  <c r="U11" i="4"/>
  <c r="T11" i="4"/>
  <c r="M11" i="4"/>
  <c r="K11" i="4"/>
  <c r="J11" i="4"/>
  <c r="I11" i="4"/>
  <c r="H11" i="4"/>
  <c r="G11" i="4"/>
  <c r="F11" i="4"/>
  <c r="AA10" i="4"/>
  <c r="Y10" i="4"/>
  <c r="X10" i="4"/>
  <c r="W10" i="4"/>
  <c r="V10" i="4"/>
  <c r="U10" i="4"/>
  <c r="T10" i="4"/>
  <c r="M10" i="4"/>
  <c r="K10" i="4"/>
  <c r="J10" i="4"/>
  <c r="I10" i="4"/>
  <c r="H10" i="4"/>
  <c r="G10" i="4"/>
  <c r="F10" i="4"/>
  <c r="AA9" i="4"/>
  <c r="Y9" i="4"/>
  <c r="X9" i="4"/>
  <c r="W9" i="4"/>
  <c r="V9" i="4"/>
  <c r="U9" i="4"/>
  <c r="T9" i="4"/>
  <c r="M9" i="4"/>
  <c r="K9" i="4"/>
  <c r="J9" i="4"/>
  <c r="I9" i="4"/>
  <c r="H9" i="4"/>
  <c r="G9" i="4"/>
  <c r="F9" i="4"/>
  <c r="AA8" i="4"/>
  <c r="Y8" i="4"/>
  <c r="X8" i="4"/>
  <c r="W8" i="4"/>
  <c r="V8" i="4"/>
  <c r="U8" i="4"/>
  <c r="T8" i="4"/>
  <c r="M8" i="4"/>
  <c r="K8" i="4"/>
  <c r="J8" i="4"/>
  <c r="I8" i="4"/>
  <c r="H8" i="4"/>
  <c r="G8" i="4"/>
  <c r="F8" i="4"/>
  <c r="M26" i="1" l="1"/>
  <c r="M21" i="1"/>
  <c r="K26" i="1"/>
  <c r="K22" i="1"/>
  <c r="J21" i="1"/>
  <c r="I23" i="1"/>
  <c r="I30" i="1"/>
  <c r="G27" i="1"/>
  <c r="G23" i="1"/>
  <c r="K10" i="1"/>
  <c r="J8" i="1"/>
  <c r="K17" i="1"/>
  <c r="K12" i="1"/>
  <c r="J15" i="1"/>
  <c r="H15" i="1"/>
  <c r="I8" i="1"/>
  <c r="I16" i="1"/>
  <c r="F17" i="1"/>
  <c r="F15" i="1"/>
  <c r="F9" i="1"/>
  <c r="V21" i="1" l="1"/>
  <c r="AA16" i="1"/>
  <c r="AA17" i="1"/>
  <c r="AA15" i="1"/>
  <c r="AA11" i="1"/>
  <c r="AA8" i="1"/>
  <c r="Y12" i="1"/>
  <c r="Y8" i="1"/>
  <c r="X14" i="1"/>
  <c r="X10" i="1"/>
  <c r="Y16" i="1"/>
  <c r="Y14" i="1"/>
  <c r="X15" i="1"/>
  <c r="X12" i="1"/>
  <c r="X8" i="1"/>
  <c r="K9" i="1"/>
  <c r="K16" i="1"/>
  <c r="I17" i="1"/>
  <c r="I13" i="1"/>
  <c r="H11" i="1"/>
  <c r="G9" i="1"/>
  <c r="F8" i="1"/>
  <c r="AA30" i="1" l="1"/>
  <c r="Y30" i="1"/>
  <c r="X30" i="1"/>
  <c r="W30" i="1"/>
  <c r="V30" i="1"/>
  <c r="U30" i="1"/>
  <c r="T30" i="1"/>
  <c r="M30" i="1"/>
  <c r="K30" i="1"/>
  <c r="J30" i="1"/>
  <c r="H30" i="1"/>
  <c r="G30" i="1"/>
  <c r="F30" i="1"/>
  <c r="AA29" i="1"/>
  <c r="Y29" i="1"/>
  <c r="X29" i="1"/>
  <c r="W29" i="1"/>
  <c r="V29" i="1"/>
  <c r="U29" i="1"/>
  <c r="T29" i="1"/>
  <c r="M29" i="1"/>
  <c r="K29" i="1"/>
  <c r="J29" i="1"/>
  <c r="I29" i="1"/>
  <c r="H29" i="1"/>
  <c r="G29" i="1"/>
  <c r="F29" i="1"/>
  <c r="AA28" i="1"/>
  <c r="Y28" i="1"/>
  <c r="X28" i="1"/>
  <c r="W28" i="1"/>
  <c r="V28" i="1"/>
  <c r="U28" i="1"/>
  <c r="T28" i="1"/>
  <c r="M28" i="1"/>
  <c r="K28" i="1"/>
  <c r="J28" i="1"/>
  <c r="I28" i="1"/>
  <c r="H28" i="1"/>
  <c r="G28" i="1"/>
  <c r="F28" i="1"/>
  <c r="AA27" i="1"/>
  <c r="Y27" i="1"/>
  <c r="X27" i="1"/>
  <c r="W27" i="1"/>
  <c r="V27" i="1"/>
  <c r="U27" i="1"/>
  <c r="T27" i="1"/>
  <c r="M27" i="1"/>
  <c r="K27" i="1"/>
  <c r="J27" i="1"/>
  <c r="I27" i="1"/>
  <c r="H27" i="1"/>
  <c r="F27" i="1"/>
  <c r="AA26" i="1"/>
  <c r="Y26" i="1"/>
  <c r="X26" i="1"/>
  <c r="W26" i="1"/>
  <c r="V26" i="1"/>
  <c r="U26" i="1"/>
  <c r="T26" i="1"/>
  <c r="J26" i="1"/>
  <c r="I26" i="1"/>
  <c r="H26" i="1"/>
  <c r="G26" i="1"/>
  <c r="F26" i="1"/>
  <c r="AA25" i="1"/>
  <c r="Y25" i="1"/>
  <c r="X25" i="1"/>
  <c r="W25" i="1"/>
  <c r="V25" i="1"/>
  <c r="U25" i="1"/>
  <c r="T25" i="1"/>
  <c r="M25" i="1"/>
  <c r="K25" i="1"/>
  <c r="J25" i="1"/>
  <c r="I25" i="1"/>
  <c r="H25" i="1"/>
  <c r="G25" i="1"/>
  <c r="F25" i="1"/>
  <c r="AA24" i="1"/>
  <c r="Y24" i="1"/>
  <c r="X24" i="1"/>
  <c r="W24" i="1"/>
  <c r="V24" i="1"/>
  <c r="U24" i="1"/>
  <c r="T24" i="1"/>
  <c r="M24" i="1"/>
  <c r="K24" i="1"/>
  <c r="J24" i="1"/>
  <c r="I24" i="1"/>
  <c r="H24" i="1"/>
  <c r="G24" i="1"/>
  <c r="F24" i="1"/>
  <c r="AA23" i="1"/>
  <c r="Y23" i="1"/>
  <c r="X23" i="1"/>
  <c r="W23" i="1"/>
  <c r="V23" i="1"/>
  <c r="U23" i="1"/>
  <c r="T23" i="1"/>
  <c r="M23" i="1"/>
  <c r="K23" i="1"/>
  <c r="J23" i="1"/>
  <c r="H23" i="1"/>
  <c r="F23" i="1"/>
  <c r="AA22" i="1"/>
  <c r="Y22" i="1"/>
  <c r="X22" i="1"/>
  <c r="W22" i="1"/>
  <c r="V22" i="1"/>
  <c r="U22" i="1"/>
  <c r="T22" i="1"/>
  <c r="M22" i="1"/>
  <c r="J22" i="1"/>
  <c r="I22" i="1"/>
  <c r="H22" i="1"/>
  <c r="G22" i="1"/>
  <c r="F22" i="1"/>
  <c r="AA21" i="1"/>
  <c r="Y21" i="1"/>
  <c r="X21" i="1"/>
  <c r="W21" i="1"/>
  <c r="U21" i="1"/>
  <c r="T21" i="1"/>
  <c r="K21" i="1"/>
  <c r="I21" i="1"/>
  <c r="H21" i="1"/>
  <c r="G21" i="1"/>
  <c r="F21" i="1"/>
  <c r="Y17" i="1"/>
  <c r="X17" i="1"/>
  <c r="W17" i="1"/>
  <c r="V17" i="1"/>
  <c r="U17" i="1"/>
  <c r="T17" i="1"/>
  <c r="M17" i="1"/>
  <c r="J17" i="1"/>
  <c r="H17" i="1"/>
  <c r="G17" i="1"/>
  <c r="X16" i="1"/>
  <c r="W16" i="1"/>
  <c r="V16" i="1"/>
  <c r="U16" i="1"/>
  <c r="T16" i="1"/>
  <c r="M16" i="1"/>
  <c r="J16" i="1"/>
  <c r="H16" i="1"/>
  <c r="G16" i="1"/>
  <c r="F16" i="1"/>
  <c r="Y15" i="1"/>
  <c r="W15" i="1"/>
  <c r="V15" i="1"/>
  <c r="U15" i="1"/>
  <c r="T15" i="1"/>
  <c r="M15" i="1"/>
  <c r="K15" i="1"/>
  <c r="I15" i="1"/>
  <c r="G15" i="1"/>
  <c r="AA14" i="1"/>
  <c r="W14" i="1"/>
  <c r="V14" i="1"/>
  <c r="U14" i="1"/>
  <c r="T14" i="1"/>
  <c r="M14" i="1"/>
  <c r="K14" i="1"/>
  <c r="J14" i="1"/>
  <c r="I14" i="1"/>
  <c r="H14" i="1"/>
  <c r="G14" i="1"/>
  <c r="F14" i="1"/>
  <c r="AA13" i="1"/>
  <c r="Y13" i="1"/>
  <c r="X13" i="1"/>
  <c r="W13" i="1"/>
  <c r="V13" i="1"/>
  <c r="U13" i="1"/>
  <c r="T13" i="1"/>
  <c r="M13" i="1"/>
  <c r="K13" i="1"/>
  <c r="J13" i="1"/>
  <c r="H13" i="1"/>
  <c r="G13" i="1"/>
  <c r="F13" i="1"/>
  <c r="AA12" i="1"/>
  <c r="W12" i="1"/>
  <c r="V12" i="1"/>
  <c r="U12" i="1"/>
  <c r="T12" i="1"/>
  <c r="M12" i="1"/>
  <c r="J12" i="1"/>
  <c r="I12" i="1"/>
  <c r="H12" i="1"/>
  <c r="G12" i="1"/>
  <c r="F12" i="1"/>
  <c r="Y11" i="1"/>
  <c r="X11" i="1"/>
  <c r="W11" i="1"/>
  <c r="V11" i="1"/>
  <c r="U11" i="1"/>
  <c r="T11" i="1"/>
  <c r="M11" i="1"/>
  <c r="K11" i="1"/>
  <c r="J11" i="1"/>
  <c r="I11" i="1"/>
  <c r="G11" i="1"/>
  <c r="F11" i="1"/>
  <c r="AA10" i="1"/>
  <c r="Y10" i="1"/>
  <c r="W10" i="1"/>
  <c r="V10" i="1"/>
  <c r="U10" i="1"/>
  <c r="T10" i="1"/>
  <c r="M10" i="1"/>
  <c r="J10" i="1"/>
  <c r="I10" i="1"/>
  <c r="H10" i="1"/>
  <c r="G10" i="1"/>
  <c r="F10" i="1"/>
  <c r="AA9" i="1"/>
  <c r="Y9" i="1"/>
  <c r="X9" i="1"/>
  <c r="W9" i="1"/>
  <c r="V9" i="1"/>
  <c r="U9" i="1"/>
  <c r="T9" i="1"/>
  <c r="M9" i="1"/>
  <c r="J9" i="1"/>
  <c r="I9" i="1"/>
  <c r="H9" i="1"/>
  <c r="W8" i="1"/>
  <c r="V8" i="1"/>
  <c r="U8" i="1"/>
  <c r="T8" i="1"/>
  <c r="M8" i="1"/>
  <c r="H8" i="1"/>
  <c r="G8" i="1"/>
</calcChain>
</file>

<file path=xl/sharedStrings.xml><?xml version="1.0" encoding="utf-8"?>
<sst xmlns="http://schemas.openxmlformats.org/spreadsheetml/2006/main" count="1029" uniqueCount="164">
  <si>
    <t>Distribution</t>
  </si>
  <si>
    <t>Average Annual Growth</t>
  </si>
  <si>
    <t>Annual Growth</t>
  </si>
  <si>
    <t>California</t>
  </si>
  <si>
    <t xml:space="preserve">Personal Health Care </t>
  </si>
  <si>
    <t>Personal Health Care</t>
  </si>
  <si>
    <t xml:space="preserve">Hospital Care </t>
  </si>
  <si>
    <t>Hospital Care</t>
  </si>
  <si>
    <t xml:space="preserve">Dental Services </t>
  </si>
  <si>
    <t>Dental Services</t>
  </si>
  <si>
    <t xml:space="preserve">Other Professional Services </t>
  </si>
  <si>
    <t>Other Professional Services</t>
  </si>
  <si>
    <t xml:space="preserve">Home Health Care </t>
  </si>
  <si>
    <t>Other Health Care</t>
  </si>
  <si>
    <t xml:space="preserve">Prescription Drugs and Other Non-durable Medical Products </t>
  </si>
  <si>
    <t>Prescription Drugs and Other Non-durable Medical Products</t>
  </si>
  <si>
    <t>United States</t>
  </si>
  <si>
    <t xml:space="preserve">Other Health Care </t>
  </si>
  <si>
    <t>2015-2020</t>
  </si>
  <si>
    <t>2010-2020</t>
  </si>
  <si>
    <t>Medicaid</t>
  </si>
  <si>
    <t>Medicare</t>
  </si>
  <si>
    <t>Private Health Insurance</t>
  </si>
  <si>
    <t>Other Payers</t>
  </si>
  <si>
    <t>Table of Contents</t>
  </si>
  <si>
    <t>Total Personal Health Spending, Aggregate, CA and US</t>
  </si>
  <si>
    <t>Total Personal Health Spending, Per Capita, CA and US</t>
  </si>
  <si>
    <t>Medicaid Personal Health Spending, Per Capita, CA and US</t>
  </si>
  <si>
    <t>Medicare Personal Health Spending, Per Capita, CA and US</t>
  </si>
  <si>
    <t>Private Health Insurance Spending, Per Capita, CA and US</t>
  </si>
  <si>
    <t>Annual Average Growth</t>
  </si>
  <si>
    <t xml:space="preserve">Prescription Drugs and Other Nondurable Medical Products </t>
  </si>
  <si>
    <t>Medicaid Personal Health Care Spending, by Category, 2010–2020, Selected Years</t>
  </si>
  <si>
    <t>Medicare Personal Health Care Spending, by Category, 2010–2020, Selected Years</t>
  </si>
  <si>
    <t>Private Health Insurance Personal Health Care Spending, 2010–2020, Selected Years</t>
  </si>
  <si>
    <t>2.A.</t>
  </si>
  <si>
    <t>2.B.</t>
  </si>
  <si>
    <t>3.A.</t>
  </si>
  <si>
    <t>3.B.</t>
  </si>
  <si>
    <t>4.B.</t>
  </si>
  <si>
    <t>5.B.</t>
  </si>
  <si>
    <t>Per Enrollee</t>
  </si>
  <si>
    <t>Aggregate</t>
  </si>
  <si>
    <t xml:space="preserve">Aggregate </t>
  </si>
  <si>
    <t>Per Capita</t>
  </si>
  <si>
    <t>State of Residence</t>
  </si>
  <si>
    <t>Region</t>
  </si>
  <si>
    <t>Connecticut</t>
  </si>
  <si>
    <t>New England</t>
  </si>
  <si>
    <t>Maine</t>
  </si>
  <si>
    <t>Massachusetts</t>
  </si>
  <si>
    <t>New Hampshire</t>
  </si>
  <si>
    <t>Rhode Island</t>
  </si>
  <si>
    <t>Vermont</t>
  </si>
  <si>
    <t>Delaware</t>
  </si>
  <si>
    <t>Mideast</t>
  </si>
  <si>
    <t>District of Columbia</t>
  </si>
  <si>
    <t>Maryland</t>
  </si>
  <si>
    <t>New Jersey</t>
  </si>
  <si>
    <t>New York</t>
  </si>
  <si>
    <t>Pennsylvania</t>
  </si>
  <si>
    <t>Illinois</t>
  </si>
  <si>
    <t>Great Lakes</t>
  </si>
  <si>
    <t>Indiana</t>
  </si>
  <si>
    <t>Michigan</t>
  </si>
  <si>
    <t>Ohio</t>
  </si>
  <si>
    <t>Wisconsin</t>
  </si>
  <si>
    <t>Iowa</t>
  </si>
  <si>
    <t>Plains</t>
  </si>
  <si>
    <t>Kansas</t>
  </si>
  <si>
    <t>Minnesota</t>
  </si>
  <si>
    <t>Missouri</t>
  </si>
  <si>
    <t>Nebraska</t>
  </si>
  <si>
    <t>North Dakota</t>
  </si>
  <si>
    <t>South Dakota</t>
  </si>
  <si>
    <t>Alabama</t>
  </si>
  <si>
    <t>Southeast</t>
  </si>
  <si>
    <t>Arkansas</t>
  </si>
  <si>
    <t>Florida</t>
  </si>
  <si>
    <t>Georgia</t>
  </si>
  <si>
    <t>Kentucky</t>
  </si>
  <si>
    <t>Louisiana</t>
  </si>
  <si>
    <t>Mississippi</t>
  </si>
  <si>
    <t>North Carolina</t>
  </si>
  <si>
    <t>South Carolina</t>
  </si>
  <si>
    <t>Tennessee</t>
  </si>
  <si>
    <t>Virginia</t>
  </si>
  <si>
    <t>West Virginia</t>
  </si>
  <si>
    <t>Arizona</t>
  </si>
  <si>
    <t>Southwest</t>
  </si>
  <si>
    <t>New Mexico</t>
  </si>
  <si>
    <t>Oklahoma</t>
  </si>
  <si>
    <t>Texas</t>
  </si>
  <si>
    <t>Colorado</t>
  </si>
  <si>
    <t>Rocky Mountains</t>
  </si>
  <si>
    <t>Idaho</t>
  </si>
  <si>
    <t>Montana</t>
  </si>
  <si>
    <t>Utah</t>
  </si>
  <si>
    <t>Wyoming</t>
  </si>
  <si>
    <t>Alaska</t>
  </si>
  <si>
    <t>Far West</t>
  </si>
  <si>
    <t>Hawaii</t>
  </si>
  <si>
    <t>Nevada</t>
  </si>
  <si>
    <t>Oregon</t>
  </si>
  <si>
    <t>Washington</t>
  </si>
  <si>
    <t>Region of Residence</t>
  </si>
  <si>
    <t>Average
Annual %
Growth
(2000-2020)</t>
  </si>
  <si>
    <t>Average
Annual %
Growth
(2010–2020)</t>
  </si>
  <si>
    <t>Average
Annual %
Growth
(2015–2020)</t>
  </si>
  <si>
    <t>Health Care Spending Detail, California and United States</t>
  </si>
  <si>
    <t>Total Per Capita Personal Health Spending, by State and Region, 2000–2020</t>
  </si>
  <si>
    <t>Spending (in millions)</t>
  </si>
  <si>
    <t>Spending Per Capita</t>
  </si>
  <si>
    <t xml:space="preserve">Physician and Clinical Services </t>
  </si>
  <si>
    <t>Physician and Clinical Services</t>
  </si>
  <si>
    <t>Spending Per Enrollee</t>
  </si>
  <si>
    <t xml:space="preserve">Durable Medical Equipment </t>
  </si>
  <si>
    <t>Durable Medical Equipment</t>
  </si>
  <si>
    <t xml:space="preserve">Nursing Home Facilities </t>
  </si>
  <si>
    <t>Nursing Home Facilities</t>
  </si>
  <si>
    <t>Source: State Health Expenditures by State of Residence, 1991-2020, Centers for Medicare &amp; Medicaid Services.</t>
  </si>
  <si>
    <t>1. Personal Health Care Spending by Payer</t>
  </si>
  <si>
    <t>4.A.</t>
  </si>
  <si>
    <t xml:space="preserve">5.A. </t>
  </si>
  <si>
    <t>6.A.</t>
  </si>
  <si>
    <t>6.B.</t>
  </si>
  <si>
    <t>6.C.</t>
  </si>
  <si>
    <t>6.D.</t>
  </si>
  <si>
    <t>6.E.</t>
  </si>
  <si>
    <t>6.F.</t>
  </si>
  <si>
    <t>2-A. Total Personal Health Care Spending, Aggregate</t>
  </si>
  <si>
    <t>2-B. Total Personal Health Care Spending, Per Capita</t>
  </si>
  <si>
    <t>3-A. Medicaid Personal Health Spending, Aggregate</t>
  </si>
  <si>
    <t>3-B. Medicaid Personal Health Care Spending, Per Enrollee</t>
  </si>
  <si>
    <t>4-A. Medicare Personal Health Care Spending, Aggregate</t>
  </si>
  <si>
    <t xml:space="preserve">4-B. Medicare Personal Health Care Spending, Per Enrollee </t>
  </si>
  <si>
    <t>5-A. Private Health Insurance, Personal Health Care Spending, Aggregate</t>
  </si>
  <si>
    <t>Medicaid Personal Health Spending, Aggregate (in millions), CA and US</t>
  </si>
  <si>
    <t>Medicare Personal Health Spending, Aggregate (in millions), CA and US</t>
  </si>
  <si>
    <t>Private Health Insurance Spending, Aggregate (in millions), CA and US</t>
  </si>
  <si>
    <t>Total Per Capita Personal Health Care Spending</t>
  </si>
  <si>
    <t>6. A. Total Per Capita Personal Health Spending</t>
  </si>
  <si>
    <r>
      <t xml:space="preserve">Notes:  </t>
    </r>
    <r>
      <rPr>
        <i/>
        <sz val="8"/>
        <color theme="1"/>
        <rFont val="Calibri"/>
        <family val="2"/>
        <scheme val="minor"/>
      </rPr>
      <t>Personal health care</t>
    </r>
    <r>
      <rPr>
        <sz val="8"/>
        <color theme="1"/>
        <rFont val="Calibri"/>
        <family val="2"/>
        <scheme val="minor"/>
      </rPr>
      <t xml:space="preserve"> spending excludes public health activities, net cost of health insurance, government administration, public health insurance activities, and Investment. </t>
    </r>
    <r>
      <rPr>
        <i/>
        <sz val="8"/>
        <color theme="1"/>
        <rFont val="Calibri"/>
        <family val="2"/>
        <scheme val="minor"/>
      </rPr>
      <t xml:space="preserve">Other health care </t>
    </r>
    <r>
      <rPr>
        <sz val="8"/>
        <color theme="1"/>
        <rFont val="Calibri"/>
        <family val="2"/>
        <scheme val="minor"/>
      </rPr>
      <t>is other health, residential, and personal care in the source. Percentages were calculated by the author. Figures may not sum due to rounding.</t>
    </r>
  </si>
  <si>
    <r>
      <t xml:space="preserve">Notes:  </t>
    </r>
    <r>
      <rPr>
        <i/>
        <sz val="8"/>
        <color theme="1"/>
        <rFont val="Calibri"/>
        <family val="2"/>
        <scheme val="minor"/>
      </rPr>
      <t>Personal health care</t>
    </r>
    <r>
      <rPr>
        <sz val="8"/>
        <color theme="1"/>
        <rFont val="Calibri"/>
        <family val="2"/>
        <scheme val="minor"/>
      </rPr>
      <t xml:space="preserve"> spending excludesPersonal health care spending excludes public health activities, net cost of health insurance, government administration, public health insurance activities, and Investment. </t>
    </r>
    <r>
      <rPr>
        <i/>
        <sz val="8"/>
        <color theme="1"/>
        <rFont val="Calibri"/>
        <family val="2"/>
        <scheme val="minor"/>
      </rPr>
      <t>Other health care</t>
    </r>
    <r>
      <rPr>
        <sz val="8"/>
        <color theme="1"/>
        <rFont val="Calibri"/>
        <family val="2"/>
        <scheme val="minor"/>
      </rPr>
      <t xml:space="preserve"> is other health, residential, and personal care in the source. Percentages were calculated by the author. Figures may not sum due to rounding.</t>
    </r>
  </si>
  <si>
    <r>
      <t xml:space="preserve">Note:  </t>
    </r>
    <r>
      <rPr>
        <i/>
        <sz val="8"/>
        <color theme="1"/>
        <rFont val="Calibri"/>
        <family val="2"/>
        <scheme val="minor"/>
      </rPr>
      <t>Personal health care</t>
    </r>
    <r>
      <rPr>
        <sz val="8"/>
        <color theme="1"/>
        <rFont val="Calibri"/>
        <family val="2"/>
        <scheme val="minor"/>
      </rPr>
      <t xml:space="preserve"> spending excludes public health activities, net cost of health insurance, government administration, public health insurance activities, and Investment. </t>
    </r>
    <r>
      <rPr>
        <i/>
        <sz val="8"/>
        <color theme="1"/>
        <rFont val="Calibri"/>
        <family val="2"/>
        <scheme val="minor"/>
      </rPr>
      <t>Other health care</t>
    </r>
    <r>
      <rPr>
        <sz val="8"/>
        <color theme="1"/>
        <rFont val="Calibri"/>
        <family val="2"/>
        <scheme val="minor"/>
      </rPr>
      <t xml:space="preserve"> is other health, residential, and personal care in the source. </t>
    </r>
    <r>
      <rPr>
        <i/>
        <sz val="8"/>
        <color theme="1"/>
        <rFont val="Calibri"/>
        <family val="2"/>
        <scheme val="minor"/>
      </rPr>
      <t>Medicaid</t>
    </r>
    <r>
      <rPr>
        <sz val="8"/>
        <color theme="1"/>
        <rFont val="Calibri"/>
        <family val="2"/>
        <scheme val="minor"/>
      </rPr>
      <t xml:space="preserve"> excludes the Children's Health Insurance Program (CHIP) and fully state-funded spending. Percentages were calculated by the author. Figures may not sum due to rounding.</t>
    </r>
  </si>
  <si>
    <r>
      <t xml:space="preserve">Notes:  </t>
    </r>
    <r>
      <rPr>
        <i/>
        <sz val="8"/>
        <color theme="1"/>
        <rFont val="Calibri"/>
        <family val="2"/>
        <scheme val="minor"/>
      </rPr>
      <t>Personal health care</t>
    </r>
    <r>
      <rPr>
        <sz val="8"/>
        <color theme="1"/>
        <rFont val="Calibri"/>
        <family val="2"/>
        <scheme val="minor"/>
      </rPr>
      <t xml:space="preserve"> spending excludes public health activities, net cost of health insurance, government administration, public health insurance activities, and Investment. </t>
    </r>
    <r>
      <rPr>
        <i/>
        <sz val="8"/>
        <color theme="1"/>
        <rFont val="Calibri"/>
        <family val="2"/>
        <scheme val="minor"/>
      </rPr>
      <t>Other health care</t>
    </r>
    <r>
      <rPr>
        <sz val="8"/>
        <color theme="1"/>
        <rFont val="Calibri"/>
        <family val="2"/>
        <scheme val="minor"/>
      </rPr>
      <t xml:space="preserve"> is other health, residential, and personal care in the source. Percentages were calculated by the author. Figures may not sum due to rounding.</t>
    </r>
  </si>
  <si>
    <r>
      <t xml:space="preserve">Notes:  </t>
    </r>
    <r>
      <rPr>
        <i/>
        <sz val="8"/>
        <color theme="1"/>
        <rFont val="Calibri"/>
        <family val="2"/>
        <scheme val="minor"/>
      </rPr>
      <t>Personal health care</t>
    </r>
    <r>
      <rPr>
        <sz val="8"/>
        <color theme="1"/>
        <rFont val="Calibri"/>
        <family val="2"/>
        <scheme val="minor"/>
      </rPr>
      <t xml:space="preserve"> spending excludes public health activities, net cost of health insurance, government administration, public health insurance activities, and Investment. </t>
    </r>
    <r>
      <rPr>
        <i/>
        <sz val="8"/>
        <color theme="1"/>
        <rFont val="Calibri"/>
        <family val="2"/>
        <scheme val="minor"/>
      </rPr>
      <t>Other health care</t>
    </r>
    <r>
      <rPr>
        <sz val="8"/>
        <color theme="1"/>
        <rFont val="Calibri"/>
        <family val="2"/>
        <scheme val="minor"/>
      </rPr>
      <t xml:space="preserve"> is other health, residential, and personal care in the source.Percentages were calculated by the author. Figures may not sum due to rounding.</t>
    </r>
  </si>
  <si>
    <r>
      <t xml:space="preserve">Note: </t>
    </r>
    <r>
      <rPr>
        <i/>
        <sz val="8"/>
        <color theme="1"/>
        <rFont val="Calibri"/>
        <family val="2"/>
        <scheme val="minor"/>
      </rPr>
      <t>Personal health care</t>
    </r>
    <r>
      <rPr>
        <sz val="8"/>
        <color theme="1"/>
        <rFont val="Calibri"/>
        <family val="2"/>
        <scheme val="minor"/>
      </rPr>
      <t xml:space="preserve"> spending excludes public health activities, net cost of health insurance, government administration, public health insurance activities, and Investment. Spending distributions by category are not available for California. Percentages were calculated by the author.</t>
    </r>
  </si>
  <si>
    <r>
      <t xml:space="preserve">Note:  </t>
    </r>
    <r>
      <rPr>
        <i/>
        <sz val="11"/>
        <color theme="1"/>
        <rFont val="Calibri"/>
        <family val="2"/>
        <scheme val="minor"/>
      </rPr>
      <t>Personal health care</t>
    </r>
    <r>
      <rPr>
        <sz val="11"/>
        <color theme="1"/>
        <rFont val="Calibri"/>
        <family val="2"/>
        <scheme val="minor"/>
      </rPr>
      <t xml:space="preserve"> spending excludes public health activities, net cost of health insurance, government administration, public health insurance activities, and Investment. Percentages were calculated by the author.</t>
    </r>
  </si>
  <si>
    <t>Total Personal Health Care Spending, by Payer, 2010–2020, Selected Years</t>
  </si>
  <si>
    <t>Total Personal Health Care Spending, by Category, 2010–2020, Selected Years</t>
  </si>
  <si>
    <t>6.B. Total Per Capita Personal Health Care Spending, Ranking (1 = lowest)</t>
  </si>
  <si>
    <t>Total Per Capita Personal Health Care Spending, Ranking (1 = lowest)</t>
  </si>
  <si>
    <t>Total Per Capita Personal Health Care Spending, Difference from the US (in $)</t>
  </si>
  <si>
    <t xml:space="preserve">6.C. Total Per Capita Personal Health Care Spending, Difference from the US (in $) </t>
  </si>
  <si>
    <t>6.D. Total Per Capita Personal Health Care Spending, Difference from the US (in %)</t>
  </si>
  <si>
    <t>6.E.  Total Per Capital Personal Health Spending, Change from the Prior Year</t>
  </si>
  <si>
    <t>Total Per Capita Personal Health Care Spending, Difference from the US (in %)</t>
  </si>
  <si>
    <t>Total Per Capital Personal Health Spending, Change from the Prior Year</t>
  </si>
  <si>
    <t xml:space="preserve"> Total Per Capital Personal Health Care Spending,  Growth Rates, Annual and Annual Average</t>
  </si>
  <si>
    <t>6.F. Total Per Capital Personal Health Care Spending,  Growth Rates, Annual and Annual Average</t>
  </si>
  <si>
    <t>Total Spending</t>
  </si>
  <si>
    <r>
      <t xml:space="preserve">Note:  </t>
    </r>
    <r>
      <rPr>
        <i/>
        <sz val="8"/>
        <color theme="1"/>
        <rFont val="Calibri"/>
        <family val="2"/>
        <scheme val="minor"/>
      </rPr>
      <t>Personal health care</t>
    </r>
    <r>
      <rPr>
        <sz val="8"/>
        <color theme="1"/>
        <rFont val="Calibri"/>
        <family val="2"/>
        <scheme val="minor"/>
      </rPr>
      <t xml:space="preserve"> spending excludes public health activities, net cost of health insurance, government administration, public health insurance activities, and Investment. </t>
    </r>
    <r>
      <rPr>
        <i/>
        <sz val="8"/>
        <color theme="1"/>
        <rFont val="Calibri"/>
        <family val="2"/>
        <scheme val="minor"/>
      </rPr>
      <t>Medicaid</t>
    </r>
    <r>
      <rPr>
        <sz val="8"/>
        <color theme="1"/>
        <rFont val="Calibri"/>
        <family val="2"/>
        <scheme val="minor"/>
      </rPr>
      <t xml:space="preserve">  excludse the Children's Health Insurance Program and fully state-funded spending. </t>
    </r>
    <r>
      <rPr>
        <i/>
        <sz val="8"/>
        <color theme="1"/>
        <rFont val="Calibri"/>
        <family val="2"/>
        <scheme val="minor"/>
      </rPr>
      <t>Other payers</t>
    </r>
    <r>
      <rPr>
        <sz val="8"/>
        <color theme="1"/>
        <rFont val="Calibri"/>
        <family val="2"/>
        <scheme val="minor"/>
      </rPr>
      <t xml:space="preserve"> is an author calculation (total spending minus Medicaid, Medicare, and private health insurance).  Percentages were calculated by the author. Figures may not sum due to rounding.</t>
    </r>
  </si>
  <si>
    <t>5-B. Private Health Insurance,  Personal Health Care Spending, Per Enrollee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</si>
</sst>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44" formatCode="_(&quot;$&quot;* #,##0.00_);_(&quot;$&quot;* \(#,##0.00\);_(&quot;$&quot;* &quot;-&quot;??_);_(@_)"/>
    <numFmt numFmtId="43" formatCode="_(* #,##0.00_);_(* \(#,##0.00\);_(* &quot;-&quot;??_);_(@_)"/>
    <numFmt numFmtId="164" formatCode="_(* #,##0_);_(* \(#,##0\);_(* &quot;-&quot;??_);_(@_)"/>
    <numFmt numFmtId="165" formatCode="0.0%"/>
    <numFmt numFmtId="166" formatCode="_(* #,##0.000_);_(* \(#,##0.000\);_(* &quot;-&quot;??_);_(@_)"/>
    <numFmt numFmtId="167" formatCode="#0"/>
    <numFmt numFmtId="168" formatCode="_(&quot;$&quot;* #,##0_);_(&quot;$&quot;* \(#,##0\);_(&quot;$&quot;* &quot;-&quot;??_);_(@_)"/>
    <numFmt numFmtId="169" formatCode="&quot;$&quot;#,##0"/>
  </numFmts>
  <fonts count="40" x14ac:knownFonts="1">
    <font>
      <sz val="11"/>
      <color theme="1"/>
      <name val="Calibri"/>
      <family val="2"/>
      <scheme val="minor"/>
    </font>
    <font>
      <sz val="11"/>
      <color theme="1"/>
      <name val="Calibri"/>
      <family val="2"/>
      <scheme val="minor"/>
    </font>
    <font>
      <b/>
      <sz val="11"/>
      <color theme="1"/>
      <name val="Calibri"/>
      <family val="2"/>
      <scheme val="minor"/>
    </font>
    <font>
      <b/>
      <sz val="14"/>
      <name val="Calibri"/>
      <family val="2"/>
      <scheme val="minor"/>
    </font>
    <font>
      <b/>
      <sz val="12"/>
      <name val="Calibri"/>
      <family val="2"/>
      <scheme val="minor"/>
    </font>
    <font>
      <sz val="11"/>
      <color theme="5"/>
      <name val="Calibri"/>
      <family val="2"/>
      <scheme val="minor"/>
    </font>
    <font>
      <b/>
      <sz val="12"/>
      <color theme="1"/>
      <name val="Calibri"/>
      <family val="2"/>
      <scheme val="minor"/>
    </font>
    <font>
      <sz val="10"/>
      <color theme="1"/>
      <name val="Calibri"/>
      <family val="2"/>
      <scheme val="minor"/>
    </font>
    <font>
      <sz val="9"/>
      <color theme="1"/>
      <name val="Calibri"/>
      <family val="2"/>
      <scheme val="minor"/>
    </font>
    <font>
      <sz val="9"/>
      <color theme="0" tint="-0.14999847407452621"/>
      <name val="Calibri"/>
      <family val="2"/>
      <scheme val="minor"/>
    </font>
    <font>
      <sz val="11"/>
      <color theme="0" tint="-0.14999847407452621"/>
      <name val="Calibri"/>
      <family val="2"/>
      <scheme val="minor"/>
    </font>
    <font>
      <sz val="9"/>
      <name val="Calibri"/>
      <family val="2"/>
      <scheme val="minor"/>
    </font>
    <font>
      <u/>
      <sz val="11"/>
      <color theme="10"/>
      <name val="Calibri"/>
      <family val="2"/>
      <scheme val="minor"/>
    </font>
    <font>
      <u/>
      <sz val="9"/>
      <color theme="10"/>
      <name val="Calibri"/>
      <family val="2"/>
      <scheme val="minor"/>
    </font>
    <font>
      <sz val="8"/>
      <color theme="1"/>
      <name val="Calibri"/>
      <family val="2"/>
      <scheme val="minor"/>
    </font>
    <font>
      <sz val="11"/>
      <color theme="0" tint="-4.9989318521683403E-2"/>
      <name val="Calibri"/>
      <family val="2"/>
      <scheme val="minor"/>
    </font>
    <font>
      <b/>
      <sz val="10"/>
      <color theme="0" tint="-4.9989318521683403E-2"/>
      <name val="Calibri"/>
      <family val="2"/>
      <scheme val="minor"/>
    </font>
    <font>
      <b/>
      <sz val="11"/>
      <color theme="0" tint="-4.9989318521683403E-2"/>
      <name val="Calibri"/>
      <family val="2"/>
      <scheme val="minor"/>
    </font>
    <font>
      <sz val="11"/>
      <color rgb="FFC00000"/>
      <name val="Calibri"/>
      <family val="2"/>
      <scheme val="minor"/>
    </font>
    <font>
      <b/>
      <sz val="11"/>
      <color rgb="FFC00000"/>
      <name val="Calibri"/>
      <family val="2"/>
      <scheme val="minor"/>
    </font>
    <font>
      <sz val="9"/>
      <color rgb="FFC00000"/>
      <name val="Calibri"/>
      <family val="2"/>
      <scheme val="minor"/>
    </font>
    <font>
      <sz val="11"/>
      <color theme="0" tint="-0.249977111117893"/>
      <name val="Calibri"/>
      <family val="2"/>
      <scheme val="minor"/>
    </font>
    <font>
      <sz val="12"/>
      <color theme="1"/>
      <name val="Calibri"/>
      <family val="2"/>
      <scheme val="minor"/>
    </font>
    <font>
      <sz val="14"/>
      <color theme="1"/>
      <name val="Calibri"/>
      <family val="2"/>
      <scheme val="minor"/>
    </font>
    <font>
      <b/>
      <sz val="16"/>
      <name val="Calibri"/>
      <family val="2"/>
      <scheme val="minor"/>
    </font>
    <font>
      <i/>
      <sz val="8"/>
      <color theme="1"/>
      <name val="Calibri"/>
      <family val="2"/>
      <scheme val="minor"/>
    </font>
    <font>
      <sz val="20"/>
      <name val="Calibri"/>
      <family val="2"/>
      <scheme val="minor"/>
    </font>
    <font>
      <sz val="14"/>
      <color rgb="FFC00000"/>
      <name val="Calibri"/>
      <family val="2"/>
      <scheme val="minor"/>
    </font>
    <font>
      <sz val="20"/>
      <name val="Arial"/>
      <family val="2"/>
    </font>
    <font>
      <b/>
      <sz val="12"/>
      <color indexed="8"/>
      <name val="Calibri"/>
      <family val="2"/>
      <scheme val="minor"/>
    </font>
    <font>
      <b/>
      <sz val="10"/>
      <color indexed="8"/>
      <name val="Calibri"/>
      <family val="2"/>
      <scheme val="minor"/>
    </font>
    <font>
      <b/>
      <sz val="9"/>
      <color indexed="8"/>
      <name val="Calibri"/>
      <family val="2"/>
      <scheme val="minor"/>
    </font>
    <font>
      <sz val="10"/>
      <color indexed="8"/>
      <name val="Calibri"/>
      <family val="2"/>
      <scheme val="minor"/>
    </font>
    <font>
      <sz val="9"/>
      <color indexed="8"/>
      <name val="Calibri"/>
      <family val="2"/>
      <scheme val="minor"/>
    </font>
    <font>
      <i/>
      <sz val="11"/>
      <color theme="1"/>
      <name val="Calibri"/>
      <family val="2"/>
      <scheme val="minor"/>
    </font>
    <font>
      <b/>
      <i/>
      <sz val="10"/>
      <color indexed="8"/>
      <name val="Calibri"/>
      <family val="2"/>
      <scheme val="minor"/>
    </font>
    <font>
      <b/>
      <i/>
      <sz val="9"/>
      <color indexed="8"/>
      <name val="Calibri"/>
      <family val="2"/>
      <scheme val="minor"/>
    </font>
    <font>
      <b/>
      <i/>
      <sz val="10"/>
      <color indexed="8"/>
      <name val="Arial"/>
      <family val="2"/>
    </font>
    <font>
      <u/>
      <sz val="10"/>
      <color theme="10"/>
      <name val="Calibri"/>
      <family val="2"/>
      <scheme val="minor"/>
    </font>
    <font>
      <sz val="12"/>
      <name val="Calibri"/>
      <family val="2"/>
      <scheme val="minor"/>
    </font>
  </fonts>
  <fills count="8">
    <fill>
      <patternFill patternType="none"/>
    </fill>
    <fill>
      <patternFill patternType="gray125"/>
    </fill>
    <fill>
      <patternFill patternType="solid">
        <fgColor theme="3" tint="-0.249977111117893"/>
        <bgColor indexed="64"/>
      </patternFill>
    </fill>
    <fill>
      <patternFill patternType="solid">
        <fgColor indexed="6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FFFFF"/>
        <bgColor indexed="64"/>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n">
        <color theme="6" tint="0.79998168889431442"/>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2" fillId="0" borderId="0" applyNumberForma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164" fontId="0" fillId="0" borderId="0" xfId="0" applyNumberForma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8" fillId="0" borderId="6" xfId="0" applyFont="1" applyBorder="1"/>
    <xf numFmtId="164" fontId="8" fillId="0" borderId="7" xfId="1" applyNumberFormat="1" applyFont="1" applyBorder="1"/>
    <xf numFmtId="164" fontId="8" fillId="0" borderId="0" xfId="1" applyNumberFormat="1" applyFont="1" applyBorder="1"/>
    <xf numFmtId="164" fontId="8" fillId="0" borderId="8" xfId="1" applyNumberFormat="1" applyFont="1" applyBorder="1"/>
    <xf numFmtId="0" fontId="8" fillId="0" borderId="6" xfId="0" applyFont="1" applyBorder="1" applyAlignment="1">
      <alignment horizontal="left" indent="1"/>
    </xf>
    <xf numFmtId="0" fontId="8" fillId="0" borderId="6" xfId="0" applyFont="1" applyBorder="1" applyAlignment="1">
      <alignment horizontal="left" wrapText="1" indent="1"/>
    </xf>
    <xf numFmtId="0" fontId="8" fillId="0" borderId="5" xfId="0" applyFont="1" applyBorder="1" applyAlignment="1">
      <alignment horizontal="left" indent="1"/>
    </xf>
    <xf numFmtId="164" fontId="8" fillId="0" borderId="9" xfId="1" applyNumberFormat="1" applyFont="1" applyBorder="1"/>
    <xf numFmtId="164" fontId="8" fillId="0" borderId="10" xfId="1" applyNumberFormat="1" applyFont="1" applyBorder="1"/>
    <xf numFmtId="164" fontId="8" fillId="0" borderId="11" xfId="1" applyNumberFormat="1" applyFont="1" applyBorder="1"/>
    <xf numFmtId="164" fontId="8" fillId="0" borderId="0" xfId="0" applyNumberFormat="1" applyFont="1"/>
    <xf numFmtId="0" fontId="2" fillId="0" borderId="0" xfId="0" applyFont="1"/>
    <xf numFmtId="0" fontId="9" fillId="0" borderId="0" xfId="0" applyFont="1" applyAlignment="1">
      <alignment horizontal="left"/>
    </xf>
    <xf numFmtId="165" fontId="0" fillId="0" borderId="0" xfId="0" applyNumberFormat="1"/>
    <xf numFmtId="9" fontId="0" fillId="0" borderId="0" xfId="0" applyNumberFormat="1"/>
    <xf numFmtId="0" fontId="10" fillId="0" borderId="0" xfId="0" applyFont="1" applyAlignment="1">
      <alignment horizontal="left"/>
    </xf>
    <xf numFmtId="0" fontId="8" fillId="0" borderId="5" xfId="0" applyFont="1" applyBorder="1"/>
    <xf numFmtId="164" fontId="11" fillId="0" borderId="12" xfId="0" applyNumberFormat="1" applyFont="1" applyBorder="1"/>
    <xf numFmtId="0" fontId="13" fillId="0" borderId="0" xfId="3" applyFont="1"/>
    <xf numFmtId="9" fontId="8" fillId="0" borderId="7" xfId="2" applyFont="1" applyBorder="1" applyAlignment="1">
      <alignment horizontal="center"/>
    </xf>
    <xf numFmtId="9" fontId="8" fillId="0" borderId="0" xfId="2" applyFont="1" applyBorder="1" applyAlignment="1">
      <alignment horizontal="center"/>
    </xf>
    <xf numFmtId="9" fontId="8" fillId="0" borderId="8" xfId="2" applyFont="1" applyBorder="1" applyAlignment="1">
      <alignment horizontal="center"/>
    </xf>
    <xf numFmtId="165" fontId="8" fillId="0" borderId="7" xfId="2" applyNumberFormat="1" applyFont="1" applyBorder="1" applyAlignment="1">
      <alignment horizontal="center"/>
    </xf>
    <xf numFmtId="165" fontId="8" fillId="0" borderId="8" xfId="2" applyNumberFormat="1" applyFont="1" applyBorder="1" applyAlignment="1">
      <alignment horizontal="center"/>
    </xf>
    <xf numFmtId="9" fontId="8" fillId="0" borderId="9" xfId="2" applyFont="1" applyBorder="1" applyAlignment="1">
      <alignment horizontal="center"/>
    </xf>
    <xf numFmtId="9" fontId="8" fillId="0" borderId="10" xfId="2" applyFont="1" applyBorder="1" applyAlignment="1">
      <alignment horizontal="center"/>
    </xf>
    <xf numFmtId="9" fontId="8" fillId="0" borderId="11" xfId="2" applyFont="1" applyBorder="1" applyAlignment="1">
      <alignment horizontal="center"/>
    </xf>
    <xf numFmtId="165" fontId="8" fillId="0" borderId="9" xfId="2" applyNumberFormat="1" applyFont="1" applyBorder="1" applyAlignment="1">
      <alignment horizontal="center"/>
    </xf>
    <xf numFmtId="165" fontId="8" fillId="0" borderId="11" xfId="2" applyNumberFormat="1" applyFont="1" applyBorder="1" applyAlignment="1">
      <alignment horizontal="center"/>
    </xf>
    <xf numFmtId="165" fontId="8" fillId="0" borderId="0" xfId="2" applyNumberFormat="1" applyFont="1" applyBorder="1" applyAlignment="1">
      <alignment horizontal="center"/>
    </xf>
    <xf numFmtId="165" fontId="8" fillId="0" borderId="10" xfId="2" applyNumberFormat="1" applyFont="1" applyBorder="1" applyAlignment="1">
      <alignment horizontal="center"/>
    </xf>
    <xf numFmtId="0" fontId="15" fillId="2" borderId="1" xfId="0" applyFont="1" applyFill="1" applyBorder="1"/>
    <xf numFmtId="0" fontId="17" fillId="2" borderId="5" xfId="0" applyFont="1" applyFill="1" applyBorder="1"/>
    <xf numFmtId="0" fontId="16" fillId="2" borderId="2" xfId="0" applyFont="1" applyFill="1" applyBorder="1" applyAlignment="1">
      <alignment horizontal="center"/>
    </xf>
    <xf numFmtId="0" fontId="16" fillId="2" borderId="3" xfId="0" applyFont="1" applyFill="1" applyBorder="1" applyAlignment="1">
      <alignment horizontal="center"/>
    </xf>
    <xf numFmtId="0" fontId="16" fillId="2" borderId="4" xfId="0" applyFont="1" applyFill="1" applyBorder="1" applyAlignment="1">
      <alignment horizontal="center"/>
    </xf>
    <xf numFmtId="0" fontId="16" fillId="2" borderId="2" xfId="0" applyFont="1" applyFill="1" applyBorder="1" applyAlignment="1">
      <alignment horizontal="right"/>
    </xf>
    <xf numFmtId="0" fontId="16" fillId="2" borderId="4" xfId="0" applyFont="1" applyFill="1" applyBorder="1" applyAlignment="1">
      <alignment horizontal="right"/>
    </xf>
    <xf numFmtId="0" fontId="14" fillId="0" borderId="0" xfId="0" applyFont="1" applyAlignment="1">
      <alignment horizontal="left" wrapText="1"/>
    </xf>
    <xf numFmtId="0" fontId="18" fillId="0" borderId="0" xfId="0" applyFont="1"/>
    <xf numFmtId="165" fontId="0" fillId="0" borderId="0" xfId="2" applyNumberFormat="1" applyFont="1"/>
    <xf numFmtId="165" fontId="8" fillId="0" borderId="13" xfId="2" applyNumberFormat="1" applyFont="1" applyBorder="1"/>
    <xf numFmtId="165" fontId="8" fillId="0" borderId="14" xfId="2" applyNumberFormat="1" applyFont="1" applyBorder="1" applyAlignment="1">
      <alignment horizontal="center"/>
    </xf>
    <xf numFmtId="165" fontId="8" fillId="0" borderId="7" xfId="2" applyNumberFormat="1" applyFont="1" applyBorder="1"/>
    <xf numFmtId="165" fontId="8" fillId="0" borderId="9" xfId="2" applyNumberFormat="1" applyFont="1" applyBorder="1"/>
    <xf numFmtId="0" fontId="20" fillId="0" borderId="0" xfId="0" applyFont="1"/>
    <xf numFmtId="0" fontId="19" fillId="0" borderId="0" xfId="0" applyFont="1"/>
    <xf numFmtId="164" fontId="8" fillId="0" borderId="0" xfId="1" applyNumberFormat="1" applyFont="1"/>
    <xf numFmtId="164" fontId="18" fillId="0" borderId="0" xfId="0" applyNumberFormat="1" applyFont="1"/>
    <xf numFmtId="0" fontId="17" fillId="2" borderId="11" xfId="0" applyFont="1" applyFill="1" applyBorder="1"/>
    <xf numFmtId="0" fontId="8" fillId="0" borderId="1" xfId="0" applyFont="1" applyBorder="1"/>
    <xf numFmtId="166" fontId="0" fillId="0" borderId="0" xfId="0" applyNumberFormat="1"/>
    <xf numFmtId="0" fontId="0" fillId="0" borderId="1" xfId="0" applyBorder="1"/>
    <xf numFmtId="0" fontId="0" fillId="0" borderId="5" xfId="0" applyBorder="1"/>
    <xf numFmtId="0" fontId="21" fillId="0" borderId="0" xfId="0" applyFont="1"/>
    <xf numFmtId="165" fontId="8" fillId="0" borderId="0" xfId="2" applyNumberFormat="1" applyFont="1"/>
    <xf numFmtId="0" fontId="22" fillId="0" borderId="0" xfId="0" applyFont="1"/>
    <xf numFmtId="0" fontId="23" fillId="0" borderId="0" xfId="0" applyFont="1"/>
    <xf numFmtId="0" fontId="24" fillId="0" borderId="0" xfId="0" applyFont="1"/>
    <xf numFmtId="9" fontId="8" fillId="0" borderId="15" xfId="2" applyFont="1" applyBorder="1"/>
    <xf numFmtId="165" fontId="8" fillId="0" borderId="13" xfId="2" applyNumberFormat="1" applyFont="1" applyBorder="1" applyAlignment="1">
      <alignment horizontal="center"/>
    </xf>
    <xf numFmtId="9" fontId="8" fillId="0" borderId="0" xfId="2" applyFont="1" applyBorder="1"/>
    <xf numFmtId="164" fontId="8" fillId="0" borderId="10" xfId="0" applyNumberFormat="1" applyFont="1" applyBorder="1"/>
    <xf numFmtId="9" fontId="8" fillId="0" borderId="10" xfId="2" applyFont="1" applyBorder="1"/>
    <xf numFmtId="9" fontId="8" fillId="0" borderId="13" xfId="2" applyFont="1" applyBorder="1"/>
    <xf numFmtId="9" fontId="8" fillId="0" borderId="14" xfId="2" applyFont="1" applyBorder="1"/>
    <xf numFmtId="9" fontId="8" fillId="0" borderId="7" xfId="2" applyFont="1" applyBorder="1"/>
    <xf numFmtId="9" fontId="8" fillId="0" borderId="8" xfId="2" applyFont="1" applyBorder="1"/>
    <xf numFmtId="9" fontId="8" fillId="0" borderId="9" xfId="2" applyFont="1" applyBorder="1"/>
    <xf numFmtId="9" fontId="8" fillId="0" borderId="11" xfId="2" applyFont="1" applyBorder="1"/>
    <xf numFmtId="164" fontId="8" fillId="0" borderId="7" xfId="0" applyNumberFormat="1" applyFont="1" applyBorder="1"/>
    <xf numFmtId="164" fontId="8" fillId="0" borderId="8" xfId="0" applyNumberFormat="1" applyFont="1" applyBorder="1"/>
    <xf numFmtId="164" fontId="8" fillId="0" borderId="9" xfId="0" applyNumberFormat="1" applyFont="1" applyBorder="1"/>
    <xf numFmtId="164" fontId="8" fillId="0" borderId="11" xfId="0" applyNumberFormat="1" applyFont="1" applyBorder="1"/>
    <xf numFmtId="0" fontId="14" fillId="0" borderId="0" xfId="0" applyFont="1" applyAlignment="1">
      <alignment wrapText="1"/>
    </xf>
    <xf numFmtId="0" fontId="0" fillId="3" borderId="0" xfId="0" applyFill="1"/>
    <xf numFmtId="0" fontId="8" fillId="3" borderId="0" xfId="0" applyFont="1" applyFill="1"/>
    <xf numFmtId="0" fontId="0" fillId="3" borderId="0" xfId="0" applyFill="1" applyAlignment="1">
      <alignment horizontal="center"/>
    </xf>
    <xf numFmtId="0" fontId="3" fillId="4" borderId="0" xfId="0" applyFont="1" applyFill="1" applyAlignment="1">
      <alignment horizontal="left"/>
    </xf>
    <xf numFmtId="0" fontId="26" fillId="4" borderId="0" xfId="0" applyFont="1" applyFill="1" applyAlignment="1">
      <alignment horizontal="left" wrapText="1"/>
    </xf>
    <xf numFmtId="0" fontId="11" fillId="4" borderId="0" xfId="0" applyFont="1" applyFill="1" applyAlignment="1">
      <alignment horizontal="left" wrapText="1"/>
    </xf>
    <xf numFmtId="0" fontId="27" fillId="3" borderId="0" xfId="0" applyFont="1" applyFill="1"/>
    <xf numFmtId="0" fontId="28" fillId="3" borderId="0" xfId="0" applyFont="1" applyFill="1" applyAlignment="1">
      <alignment horizontal="left" wrapText="1"/>
    </xf>
    <xf numFmtId="0" fontId="29" fillId="0" borderId="2" xfId="0" applyFont="1" applyBorder="1" applyAlignment="1">
      <alignment horizontal="left" vertical="center" wrapText="1"/>
    </xf>
    <xf numFmtId="167" fontId="29" fillId="0" borderId="3" xfId="0" applyNumberFormat="1" applyFont="1" applyBorder="1" applyAlignment="1">
      <alignment horizontal="center" vertical="center" wrapText="1"/>
    </xf>
    <xf numFmtId="167" fontId="29" fillId="0" borderId="4" xfId="0" applyNumberFormat="1" applyFont="1" applyBorder="1" applyAlignment="1">
      <alignment horizontal="center" vertical="center" wrapText="1"/>
    </xf>
    <xf numFmtId="0" fontId="30" fillId="5" borderId="7" xfId="0" applyFont="1" applyFill="1" applyBorder="1" applyAlignment="1">
      <alignment horizontal="left" wrapText="1"/>
    </xf>
    <xf numFmtId="168" fontId="30" fillId="5" borderId="0" xfId="4" applyNumberFormat="1" applyFont="1" applyFill="1" applyBorder="1" applyAlignment="1" applyProtection="1">
      <alignment horizontal="right" wrapText="1"/>
    </xf>
    <xf numFmtId="165" fontId="31" fillId="5" borderId="8" xfId="0" applyNumberFormat="1" applyFont="1" applyFill="1" applyBorder="1" applyAlignment="1">
      <alignment horizontal="center" wrapText="1"/>
    </xf>
    <xf numFmtId="0" fontId="32" fillId="6" borderId="7" xfId="0" applyFont="1" applyFill="1" applyBorder="1" applyAlignment="1">
      <alignment horizontal="left" wrapText="1"/>
    </xf>
    <xf numFmtId="3" fontId="32" fillId="6" borderId="0" xfId="0" applyNumberFormat="1" applyFont="1" applyFill="1" applyAlignment="1">
      <alignment horizontal="right" wrapText="1"/>
    </xf>
    <xf numFmtId="165" fontId="33" fillId="6" borderId="8" xfId="0" applyNumberFormat="1" applyFont="1" applyFill="1" applyBorder="1" applyAlignment="1">
      <alignment horizontal="center" wrapText="1"/>
    </xf>
    <xf numFmtId="0" fontId="32" fillId="7" borderId="7" xfId="0" applyFont="1" applyFill="1" applyBorder="1" applyAlignment="1">
      <alignment horizontal="left" wrapText="1"/>
    </xf>
    <xf numFmtId="3" fontId="32" fillId="7" borderId="0" xfId="0" applyNumberFormat="1" applyFont="1" applyFill="1" applyAlignment="1">
      <alignment horizontal="right" wrapText="1"/>
    </xf>
    <xf numFmtId="165" fontId="33" fillId="7" borderId="8" xfId="0" applyNumberFormat="1" applyFont="1" applyFill="1" applyBorder="1" applyAlignment="1">
      <alignment horizontal="center" wrapText="1"/>
    </xf>
    <xf numFmtId="0" fontId="32" fillId="6" borderId="9" xfId="0" applyFont="1" applyFill="1" applyBorder="1" applyAlignment="1">
      <alignment horizontal="left" wrapText="1"/>
    </xf>
    <xf numFmtId="3" fontId="32" fillId="6" borderId="10" xfId="0" applyNumberFormat="1" applyFont="1" applyFill="1" applyBorder="1" applyAlignment="1">
      <alignment horizontal="right" wrapText="1"/>
    </xf>
    <xf numFmtId="165" fontId="33" fillId="6" borderId="11" xfId="0" applyNumberFormat="1" applyFont="1" applyFill="1" applyBorder="1" applyAlignment="1">
      <alignment horizontal="center" wrapText="1"/>
    </xf>
    <xf numFmtId="0" fontId="34" fillId="3" borderId="0" xfId="0" applyFont="1" applyFill="1"/>
    <xf numFmtId="0" fontId="35" fillId="3" borderId="0" xfId="0" applyFont="1" applyFill="1" applyAlignment="1">
      <alignment horizontal="left"/>
    </xf>
    <xf numFmtId="0" fontId="36" fillId="3" borderId="0" xfId="0" applyFont="1" applyFill="1" applyAlignment="1">
      <alignment horizontal="left"/>
    </xf>
    <xf numFmtId="0" fontId="37" fillId="3" borderId="0" xfId="0" applyFont="1" applyFill="1" applyAlignment="1">
      <alignment horizontal="left"/>
    </xf>
    <xf numFmtId="0" fontId="35" fillId="3" borderId="0" xfId="0" applyFont="1" applyFill="1" applyAlignment="1">
      <alignment horizontal="center"/>
    </xf>
    <xf numFmtId="0" fontId="2" fillId="3" borderId="0" xfId="0" applyFont="1" applyFill="1"/>
    <xf numFmtId="0" fontId="32" fillId="6" borderId="13" xfId="0" applyFont="1" applyFill="1" applyBorder="1" applyAlignment="1">
      <alignment horizontal="left" wrapText="1"/>
    </xf>
    <xf numFmtId="0" fontId="33" fillId="6" borderId="14" xfId="0" applyFont="1" applyFill="1" applyBorder="1" applyAlignment="1">
      <alignment horizontal="left" wrapText="1"/>
    </xf>
    <xf numFmtId="165" fontId="30" fillId="6" borderId="0" xfId="0" applyNumberFormat="1" applyFont="1" applyFill="1" applyAlignment="1">
      <alignment horizontal="center" wrapText="1"/>
    </xf>
    <xf numFmtId="3" fontId="30" fillId="6" borderId="0" xfId="0" applyNumberFormat="1" applyFont="1" applyFill="1" applyAlignment="1">
      <alignment horizontal="right" wrapText="1"/>
    </xf>
    <xf numFmtId="0" fontId="33" fillId="6" borderId="8" xfId="0" applyFont="1" applyFill="1" applyBorder="1" applyAlignment="1">
      <alignment horizontal="left" wrapText="1"/>
    </xf>
    <xf numFmtId="0" fontId="33" fillId="6" borderId="11" xfId="0" applyFont="1" applyFill="1" applyBorder="1" applyAlignment="1">
      <alignment horizontal="left" wrapText="1"/>
    </xf>
    <xf numFmtId="0" fontId="32" fillId="6" borderId="0" xfId="0" applyFont="1" applyFill="1" applyAlignment="1">
      <alignment horizontal="left" wrapText="1"/>
    </xf>
    <xf numFmtId="0" fontId="33" fillId="6" borderId="0" xfId="0" applyFont="1" applyFill="1" applyAlignment="1">
      <alignment horizontal="left" wrapText="1"/>
    </xf>
    <xf numFmtId="0" fontId="3" fillId="4" borderId="13" xfId="0" applyFont="1" applyFill="1" applyBorder="1" applyAlignment="1">
      <alignment horizontal="left"/>
    </xf>
    <xf numFmtId="0" fontId="26" fillId="4" borderId="15" xfId="0" applyFont="1" applyFill="1" applyBorder="1" applyAlignment="1">
      <alignment horizontal="left" wrapText="1"/>
    </xf>
    <xf numFmtId="0" fontId="11" fillId="4" borderId="14" xfId="0" applyFont="1" applyFill="1" applyBorder="1" applyAlignment="1">
      <alignment horizontal="left" wrapText="1"/>
    </xf>
    <xf numFmtId="0" fontId="2" fillId="5" borderId="0" xfId="0" applyFont="1" applyFill="1"/>
    <xf numFmtId="0" fontId="7" fillId="3" borderId="0" xfId="0" applyFont="1" applyFill="1"/>
    <xf numFmtId="0" fontId="7" fillId="7" borderId="0" xfId="0" applyFont="1" applyFill="1"/>
    <xf numFmtId="0" fontId="7" fillId="3" borderId="10" xfId="0" applyFont="1" applyFill="1" applyBorder="1"/>
    <xf numFmtId="0" fontId="7" fillId="6" borderId="7" xfId="0" applyFont="1" applyFill="1" applyBorder="1" applyAlignment="1">
      <alignment horizontal="left" wrapText="1"/>
    </xf>
    <xf numFmtId="0" fontId="8" fillId="3" borderId="8" xfId="0" applyFont="1" applyFill="1" applyBorder="1"/>
    <xf numFmtId="0" fontId="7" fillId="6" borderId="9" xfId="0" applyFont="1" applyFill="1" applyBorder="1" applyAlignment="1">
      <alignment horizontal="left" wrapText="1"/>
    </xf>
    <xf numFmtId="0" fontId="8" fillId="3" borderId="11" xfId="0" applyFont="1" applyFill="1" applyBorder="1"/>
    <xf numFmtId="0" fontId="0" fillId="5" borderId="0" xfId="0" applyFill="1"/>
    <xf numFmtId="3" fontId="7" fillId="3" borderId="0" xfId="1" applyNumberFormat="1" applyFont="1" applyFill="1" applyBorder="1"/>
    <xf numFmtId="3" fontId="7" fillId="7" borderId="0" xfId="1" applyNumberFormat="1" applyFont="1" applyFill="1" applyBorder="1"/>
    <xf numFmtId="3" fontId="7" fillId="3" borderId="10" xfId="1" applyNumberFormat="1" applyFont="1" applyFill="1" applyBorder="1"/>
    <xf numFmtId="0" fontId="29" fillId="0" borderId="16" xfId="0" applyFont="1" applyBorder="1" applyAlignment="1">
      <alignment horizontal="left" vertical="center"/>
    </xf>
    <xf numFmtId="3" fontId="8" fillId="3" borderId="8" xfId="1" applyNumberFormat="1" applyFont="1" applyFill="1" applyBorder="1"/>
    <xf numFmtId="3" fontId="8" fillId="3" borderId="11" xfId="1" applyNumberFormat="1" applyFont="1" applyFill="1" applyBorder="1"/>
    <xf numFmtId="3" fontId="8" fillId="3" borderId="0" xfId="1" applyNumberFormat="1" applyFont="1" applyFill="1" applyBorder="1"/>
    <xf numFmtId="165" fontId="7" fillId="3" borderId="0" xfId="2" applyNumberFormat="1" applyFont="1" applyFill="1" applyBorder="1"/>
    <xf numFmtId="165" fontId="7" fillId="7" borderId="0" xfId="2" applyNumberFormat="1" applyFont="1" applyFill="1" applyBorder="1"/>
    <xf numFmtId="165" fontId="7" fillId="3" borderId="10" xfId="2" applyNumberFormat="1" applyFont="1" applyFill="1" applyBorder="1"/>
    <xf numFmtId="9" fontId="0" fillId="3" borderId="0" xfId="2" applyFont="1" applyFill="1" applyBorder="1"/>
    <xf numFmtId="165" fontId="33" fillId="6" borderId="0" xfId="0" applyNumberFormat="1" applyFont="1" applyFill="1" applyAlignment="1">
      <alignment horizontal="center" wrapText="1"/>
    </xf>
    <xf numFmtId="9" fontId="8" fillId="3" borderId="8" xfId="2" applyFont="1" applyFill="1" applyBorder="1"/>
    <xf numFmtId="9" fontId="8" fillId="3" borderId="11" xfId="2" applyFont="1" applyFill="1" applyBorder="1"/>
    <xf numFmtId="9" fontId="8" fillId="3" borderId="0" xfId="2" applyFont="1" applyFill="1" applyBorder="1"/>
    <xf numFmtId="168" fontId="2" fillId="5" borderId="0" xfId="0" applyNumberFormat="1" applyFont="1" applyFill="1"/>
    <xf numFmtId="0" fontId="30" fillId="5" borderId="0" xfId="0" applyFont="1" applyFill="1" applyAlignment="1">
      <alignment horizontal="left" wrapText="1"/>
    </xf>
    <xf numFmtId="165" fontId="2" fillId="5" borderId="0" xfId="2" applyNumberFormat="1" applyFont="1" applyFill="1" applyBorder="1"/>
    <xf numFmtId="165" fontId="31" fillId="5" borderId="0" xfId="0" applyNumberFormat="1" applyFont="1" applyFill="1" applyAlignment="1">
      <alignment horizontal="center" wrapText="1"/>
    </xf>
    <xf numFmtId="165" fontId="2" fillId="5" borderId="0" xfId="2" applyNumberFormat="1" applyFont="1" applyFill="1"/>
    <xf numFmtId="165" fontId="0" fillId="3" borderId="0" xfId="2" applyNumberFormat="1" applyFont="1" applyFill="1" applyBorder="1"/>
    <xf numFmtId="0" fontId="32" fillId="7" borderId="0" xfId="0" applyFont="1" applyFill="1" applyAlignment="1">
      <alignment horizontal="left" wrapText="1"/>
    </xf>
    <xf numFmtId="0" fontId="0" fillId="7" borderId="0" xfId="0" applyFill="1"/>
    <xf numFmtId="165" fontId="0" fillId="7" borderId="0" xfId="2" applyNumberFormat="1" applyFont="1" applyFill="1" applyBorder="1"/>
    <xf numFmtId="165" fontId="33" fillId="7" borderId="0" xfId="0" applyNumberFormat="1" applyFont="1" applyFill="1" applyAlignment="1">
      <alignment horizontal="center" wrapText="1"/>
    </xf>
    <xf numFmtId="167" fontId="29" fillId="0" borderId="2" xfId="0" applyNumberFormat="1" applyFont="1" applyBorder="1" applyAlignment="1">
      <alignment horizontal="center" vertical="center" wrapText="1"/>
    </xf>
    <xf numFmtId="165" fontId="0" fillId="3" borderId="7" xfId="2" applyNumberFormat="1" applyFont="1" applyFill="1" applyBorder="1"/>
    <xf numFmtId="165" fontId="0" fillId="3" borderId="8" xfId="2" applyNumberFormat="1" applyFont="1" applyFill="1" applyBorder="1"/>
    <xf numFmtId="0" fontId="0" fillId="3" borderId="10" xfId="0" applyFill="1" applyBorder="1"/>
    <xf numFmtId="165" fontId="0" fillId="3" borderId="10" xfId="2" applyNumberFormat="1" applyFont="1" applyFill="1" applyBorder="1"/>
    <xf numFmtId="165" fontId="0" fillId="3" borderId="9" xfId="2" applyNumberFormat="1" applyFont="1" applyFill="1" applyBorder="1"/>
    <xf numFmtId="165" fontId="0" fillId="3" borderId="11" xfId="2" applyNumberFormat="1" applyFont="1" applyFill="1" applyBorder="1"/>
    <xf numFmtId="5" fontId="8" fillId="0" borderId="15" xfId="1" applyNumberFormat="1" applyFont="1" applyBorder="1"/>
    <xf numFmtId="5" fontId="8" fillId="0" borderId="14" xfId="1" applyNumberFormat="1" applyFont="1" applyBorder="1"/>
    <xf numFmtId="5" fontId="8" fillId="0" borderId="7" xfId="1" applyNumberFormat="1" applyFont="1" applyBorder="1"/>
    <xf numFmtId="5" fontId="8" fillId="0" borderId="0" xfId="1" applyNumberFormat="1" applyFont="1" applyBorder="1"/>
    <xf numFmtId="5" fontId="8" fillId="0" borderId="8" xfId="1" applyNumberFormat="1" applyFont="1" applyBorder="1"/>
    <xf numFmtId="5" fontId="8" fillId="0" borderId="13" xfId="1" applyNumberFormat="1" applyFont="1" applyBorder="1"/>
    <xf numFmtId="0" fontId="0" fillId="0" borderId="7" xfId="0" applyBorder="1" applyAlignment="1">
      <alignment horizontal="left" indent="1"/>
    </xf>
    <xf numFmtId="0" fontId="0" fillId="0" borderId="9" xfId="0" applyBorder="1" applyAlignment="1">
      <alignment horizontal="left" indent="1"/>
    </xf>
    <xf numFmtId="0" fontId="38" fillId="0" borderId="0" xfId="3" applyFont="1"/>
    <xf numFmtId="168" fontId="32" fillId="0" borderId="0" xfId="4" applyNumberFormat="1" applyFont="1" applyFill="1" applyBorder="1" applyAlignment="1" applyProtection="1">
      <alignment horizontal="right" wrapText="1"/>
    </xf>
    <xf numFmtId="169" fontId="32" fillId="0" borderId="0" xfId="4" applyNumberFormat="1" applyFont="1" applyFill="1" applyBorder="1" applyAlignment="1" applyProtection="1">
      <alignment horizontal="right" wrapText="1"/>
    </xf>
    <xf numFmtId="0" fontId="14" fillId="0" borderId="0" xfId="0" applyFont="1" applyAlignment="1">
      <alignment horizontal="left" wrapText="1"/>
    </xf>
    <xf numFmtId="164" fontId="16" fillId="2" borderId="2" xfId="0" applyNumberFormat="1" applyFont="1" applyFill="1" applyBorder="1" applyAlignment="1">
      <alignment horizontal="center"/>
    </xf>
    <xf numFmtId="164" fontId="16" fillId="2" borderId="3" xfId="0" applyNumberFormat="1" applyFont="1" applyFill="1" applyBorder="1" applyAlignment="1">
      <alignment horizontal="center"/>
    </xf>
    <xf numFmtId="164" fontId="16" fillId="2" borderId="4" xfId="0" applyNumberFormat="1" applyFont="1" applyFill="1" applyBorder="1" applyAlignment="1">
      <alignment horizontal="center"/>
    </xf>
    <xf numFmtId="0" fontId="16" fillId="2" borderId="2" xfId="0" applyFont="1" applyFill="1" applyBorder="1" applyAlignment="1">
      <alignment horizontal="center"/>
    </xf>
    <xf numFmtId="0" fontId="16" fillId="2" borderId="3" xfId="0" applyFont="1" applyFill="1" applyBorder="1" applyAlignment="1">
      <alignment horizontal="center"/>
    </xf>
    <xf numFmtId="0" fontId="16" fillId="2" borderId="4" xfId="0" applyFont="1" applyFill="1" applyBorder="1" applyAlignment="1">
      <alignment horizontal="center"/>
    </xf>
    <xf numFmtId="0" fontId="0" fillId="0" borderId="0" xfId="0" applyAlignment="1">
      <alignment horizontal="left" wrapText="1"/>
    </xf>
    <xf numFmtId="0" fontId="39" fillId="0" borderId="0" xfId="0" applyFont="1"/>
  </cellXfs>
  <cellStyles count="5">
    <cellStyle name="Comma" xfId="1" builtinId="3"/>
    <cellStyle name="Currency" xfId="4" builtinId="4"/>
    <cellStyle name="Hyperlink" xfId="3" builtinId="8"/>
    <cellStyle name="Normal" xfId="0" builtinId="0"/>
    <cellStyle name="Percent"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ms.gov/Research-Statistics-Data-and-Systems/Statistics-Trends-and-Reports/NationalHealthExpendData/NationalHealthAccountsStateHealthAccountsResidenc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search-Statistics-Data-and-Systems/Statistics-Trends-and-Reports/NationalHealthExpendData/NationalHealthAccountsStateHealthAccountsResidence.html" TargetMode="External"/><Relationship Id="rId1" Type="http://schemas.openxmlformats.org/officeDocument/2006/relationships/hyperlink" Target="https://www.cms.gov/Research-Statistics-Data-and-Systems/Statistics-Trends-and-Reports/NationalHealthExpendData/NationalHealthAccountsStateHealthAccountsResidence.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ms.gov/Research-Statistics-Data-and-Systems/Statistics-Trends-and-Reports/NationalHealthExpendData/NationalHealthAccountsStateHealthAccountsResidence.html" TargetMode="External"/><Relationship Id="rId1" Type="http://schemas.openxmlformats.org/officeDocument/2006/relationships/hyperlink" Target="https://www.cms.gov/Research-Statistics-Data-and-Systems/Statistics-Trends-and-Reports/NationalHealthExpendData/NationalHealthAccountsStateHealthAccountsResidence.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ms.gov/Research-Statistics-Data-and-Systems/Statistics-Trends-and-Reports/NationalHealthExpendData/NationalHealthAccountsStateHealthAccountsResidence.html" TargetMode="External"/><Relationship Id="rId1" Type="http://schemas.openxmlformats.org/officeDocument/2006/relationships/hyperlink" Target="https://www.cms.gov/Research-Statistics-Data-and-Systems/Statistics-Trends-and-Reports/NationalHealthExpendData/NationalHealthAccountsStateHealthAccountsResidence.html"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cms.gov/Research-Statistics-Data-and-Systems/Statistics-Trends-and-Reports/NationalHealthExpendData/NationalHealthAccountsStateHealthAccountsResidence.html" TargetMode="External"/><Relationship Id="rId1" Type="http://schemas.openxmlformats.org/officeDocument/2006/relationships/hyperlink" Target="https://www.cms.gov/Research-Statistics-Data-and-Systems/Statistics-Trends-and-Reports/NationalHealthExpendData/NationalHealthAccountsStateHealthAccountsResidence.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cms.gov/Research-Statistics-Data-and-Systems/Statistics-Trends-and-Reports/NationalHealthExpendData/NationalHealthAccountsStateHealthAccountsResidenc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8BC9-10B2-4CBE-A155-DC49264F81D9}">
  <dimension ref="A1:C28"/>
  <sheetViews>
    <sheetView tabSelected="1" zoomScaleNormal="100" workbookViewId="0">
      <selection activeCell="A2" sqref="A2"/>
    </sheetView>
  </sheetViews>
  <sheetFormatPr defaultRowHeight="15.75" x14ac:dyDescent="0.5"/>
  <cols>
    <col min="1" max="1" width="4.59765625" style="64" customWidth="1"/>
    <col min="2" max="2" width="9.06640625" style="64"/>
    <col min="3" max="3" width="68.3984375" style="64" customWidth="1"/>
    <col min="4" max="16384" width="9.06640625" style="64"/>
  </cols>
  <sheetData>
    <row r="1" spans="1:3" s="65" customFormat="1" ht="18" x14ac:dyDescent="0.55000000000000004">
      <c r="A1" s="1" t="s">
        <v>109</v>
      </c>
    </row>
    <row r="2" spans="1:3" s="5" customFormat="1" x14ac:dyDescent="0.5">
      <c r="A2" s="5" t="s">
        <v>24</v>
      </c>
    </row>
    <row r="4" spans="1:3" x14ac:dyDescent="0.5">
      <c r="A4" s="64">
        <v>1</v>
      </c>
      <c r="B4" s="183" t="s">
        <v>149</v>
      </c>
    </row>
    <row r="6" spans="1:3" ht="20.25" customHeight="1" x14ac:dyDescent="0.5">
      <c r="A6" s="64">
        <v>2</v>
      </c>
      <c r="B6" s="64" t="s">
        <v>150</v>
      </c>
    </row>
    <row r="7" spans="1:3" ht="20.25" customHeight="1" x14ac:dyDescent="0.5">
      <c r="B7" s="64" t="s">
        <v>35</v>
      </c>
      <c r="C7" s="64" t="s">
        <v>25</v>
      </c>
    </row>
    <row r="8" spans="1:3" ht="20.25" customHeight="1" x14ac:dyDescent="0.5">
      <c r="B8" s="64" t="s">
        <v>36</v>
      </c>
      <c r="C8" s="64" t="s">
        <v>26</v>
      </c>
    </row>
    <row r="9" spans="1:3" ht="20.25" customHeight="1" x14ac:dyDescent="0.5"/>
    <row r="10" spans="1:3" ht="20.25" customHeight="1" x14ac:dyDescent="0.5">
      <c r="A10" s="64">
        <v>3</v>
      </c>
      <c r="B10" s="64" t="s">
        <v>32</v>
      </c>
    </row>
    <row r="11" spans="1:3" ht="20.25" customHeight="1" x14ac:dyDescent="0.5">
      <c r="B11" s="64" t="s">
        <v>37</v>
      </c>
      <c r="C11" s="64" t="s">
        <v>137</v>
      </c>
    </row>
    <row r="12" spans="1:3" ht="20.25" customHeight="1" x14ac:dyDescent="0.5">
      <c r="B12" s="64" t="s">
        <v>38</v>
      </c>
      <c r="C12" s="64" t="s">
        <v>27</v>
      </c>
    </row>
    <row r="13" spans="1:3" ht="20.25" customHeight="1" x14ac:dyDescent="0.5"/>
    <row r="14" spans="1:3" ht="20.25" customHeight="1" x14ac:dyDescent="0.5">
      <c r="A14" s="64">
        <v>4</v>
      </c>
      <c r="B14" s="64" t="s">
        <v>33</v>
      </c>
    </row>
    <row r="15" spans="1:3" ht="20.25" customHeight="1" x14ac:dyDescent="0.5">
      <c r="B15" s="64" t="s">
        <v>122</v>
      </c>
      <c r="C15" s="64" t="s">
        <v>138</v>
      </c>
    </row>
    <row r="16" spans="1:3" ht="20.25" customHeight="1" x14ac:dyDescent="0.5">
      <c r="B16" s="64" t="s">
        <v>39</v>
      </c>
      <c r="C16" s="64" t="s">
        <v>28</v>
      </c>
    </row>
    <row r="17" spans="1:3" ht="20.25" customHeight="1" x14ac:dyDescent="0.5"/>
    <row r="18" spans="1:3" ht="20.25" customHeight="1" x14ac:dyDescent="0.5">
      <c r="A18" s="64">
        <v>5</v>
      </c>
      <c r="B18" s="64" t="s">
        <v>34</v>
      </c>
    </row>
    <row r="19" spans="1:3" ht="20.25" customHeight="1" x14ac:dyDescent="0.5">
      <c r="B19" s="64" t="s">
        <v>123</v>
      </c>
      <c r="C19" s="64" t="s">
        <v>139</v>
      </c>
    </row>
    <row r="20" spans="1:3" ht="20.25" customHeight="1" x14ac:dyDescent="0.5">
      <c r="B20" s="64" t="s">
        <v>40</v>
      </c>
      <c r="C20" s="64" t="s">
        <v>29</v>
      </c>
    </row>
    <row r="21" spans="1:3" ht="20.25" customHeight="1" x14ac:dyDescent="0.5"/>
    <row r="22" spans="1:3" ht="20.25" customHeight="1" x14ac:dyDescent="0.5">
      <c r="A22" s="64">
        <v>6</v>
      </c>
      <c r="B22" s="64" t="s">
        <v>110</v>
      </c>
    </row>
    <row r="23" spans="1:3" ht="20.25" customHeight="1" x14ac:dyDescent="0.5">
      <c r="B23" s="64" t="s">
        <v>124</v>
      </c>
      <c r="C23" s="64" t="s">
        <v>140</v>
      </c>
    </row>
    <row r="24" spans="1:3" ht="20.25" customHeight="1" x14ac:dyDescent="0.5">
      <c r="B24" s="64" t="s">
        <v>125</v>
      </c>
      <c r="C24" s="64" t="s">
        <v>152</v>
      </c>
    </row>
    <row r="25" spans="1:3" ht="20.25" customHeight="1" x14ac:dyDescent="0.5">
      <c r="B25" s="64" t="s">
        <v>126</v>
      </c>
      <c r="C25" s="64" t="s">
        <v>153</v>
      </c>
    </row>
    <row r="26" spans="1:3" ht="20.25" customHeight="1" x14ac:dyDescent="0.5">
      <c r="B26" s="64" t="s">
        <v>127</v>
      </c>
      <c r="C26" s="64" t="s">
        <v>157</v>
      </c>
    </row>
    <row r="27" spans="1:3" ht="20.25" customHeight="1" x14ac:dyDescent="0.5">
      <c r="B27" s="64" t="s">
        <v>128</v>
      </c>
      <c r="C27" s="64" t="s">
        <v>158</v>
      </c>
    </row>
    <row r="28" spans="1:3" x14ac:dyDescent="0.5">
      <c r="B28" s="64" t="s">
        <v>129</v>
      </c>
      <c r="C28" s="64" t="s">
        <v>159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12403-D46C-444C-8E37-9592BF4E8D20}">
  <dimension ref="A1:M25"/>
  <sheetViews>
    <sheetView workbookViewId="0">
      <selection activeCell="A2" sqref="A2:XFD2"/>
    </sheetView>
  </sheetViews>
  <sheetFormatPr defaultRowHeight="14.25" x14ac:dyDescent="0.45"/>
  <cols>
    <col min="1" max="1" width="23.73046875" customWidth="1"/>
    <col min="10" max="10" width="10.265625" customWidth="1"/>
    <col min="11" max="11" width="10.59765625" customWidth="1"/>
  </cols>
  <sheetData>
    <row r="1" spans="1:13" ht="18" x14ac:dyDescent="0.55000000000000004">
      <c r="A1" s="1" t="s">
        <v>149</v>
      </c>
    </row>
    <row r="2" spans="1:13" ht="15.75" x14ac:dyDescent="0.5">
      <c r="A2" s="3" t="s">
        <v>43</v>
      </c>
    </row>
    <row r="4" spans="1:13" x14ac:dyDescent="0.45">
      <c r="A4" s="19" t="s">
        <v>121</v>
      </c>
      <c r="B4" s="2"/>
      <c r="C4" s="2"/>
      <c r="D4" s="2"/>
      <c r="E4" s="2"/>
    </row>
    <row r="5" spans="1:13" x14ac:dyDescent="0.45">
      <c r="B5" s="2"/>
      <c r="C5" s="2"/>
      <c r="D5" s="2"/>
      <c r="E5" s="2"/>
    </row>
    <row r="6" spans="1:13" x14ac:dyDescent="0.45">
      <c r="A6" s="39"/>
      <c r="B6" s="176" t="s">
        <v>111</v>
      </c>
      <c r="C6" s="177"/>
      <c r="D6" s="177"/>
      <c r="E6" s="178"/>
      <c r="F6" s="179" t="s">
        <v>0</v>
      </c>
      <c r="G6" s="180"/>
      <c r="H6" s="180"/>
      <c r="I6" s="181"/>
      <c r="J6" s="179" t="s">
        <v>1</v>
      </c>
      <c r="K6" s="181"/>
      <c r="L6" s="179" t="s">
        <v>2</v>
      </c>
      <c r="M6" s="181"/>
    </row>
    <row r="7" spans="1:13" x14ac:dyDescent="0.45">
      <c r="A7" s="40" t="s">
        <v>3</v>
      </c>
      <c r="B7" s="41">
        <v>2010</v>
      </c>
      <c r="C7" s="42">
        <v>2015</v>
      </c>
      <c r="D7" s="42">
        <v>2019</v>
      </c>
      <c r="E7" s="43">
        <v>2020</v>
      </c>
      <c r="F7" s="41">
        <v>2010</v>
      </c>
      <c r="G7" s="42">
        <v>2015</v>
      </c>
      <c r="H7" s="42">
        <v>2019</v>
      </c>
      <c r="I7" s="43">
        <v>2020</v>
      </c>
      <c r="J7" s="44" t="s">
        <v>18</v>
      </c>
      <c r="K7" s="45" t="s">
        <v>19</v>
      </c>
      <c r="L7" s="42">
        <v>2019</v>
      </c>
      <c r="M7" s="43">
        <v>2020</v>
      </c>
    </row>
    <row r="8" spans="1:13" x14ac:dyDescent="0.45">
      <c r="A8" s="60" t="s">
        <v>161</v>
      </c>
      <c r="B8" s="164">
        <v>241845</v>
      </c>
      <c r="C8" s="164">
        <v>311146</v>
      </c>
      <c r="D8" s="164">
        <v>379715</v>
      </c>
      <c r="E8" s="165">
        <v>405451</v>
      </c>
      <c r="F8" s="72">
        <f t="shared" ref="F8:I12" si="0">B8/B$8</f>
        <v>1</v>
      </c>
      <c r="G8" s="67">
        <f t="shared" si="0"/>
        <v>1</v>
      </c>
      <c r="H8" s="67">
        <f t="shared" si="0"/>
        <v>1</v>
      </c>
      <c r="I8" s="73">
        <f t="shared" si="0"/>
        <v>1</v>
      </c>
      <c r="J8" s="68">
        <f>(E8/C8)^0.2-1</f>
        <v>5.4374346455502209E-2</v>
      </c>
      <c r="K8" s="50">
        <f>(E8/B8)^0.1-1</f>
        <v>5.3028502061059246E-2</v>
      </c>
      <c r="L8" s="68">
        <v>6.1700331051760392E-2</v>
      </c>
      <c r="M8" s="50">
        <f>(E8-D8)/D8</f>
        <v>6.7777148650961905E-2</v>
      </c>
    </row>
    <row r="9" spans="1:13" x14ac:dyDescent="0.45">
      <c r="A9" s="170" t="s">
        <v>20</v>
      </c>
      <c r="B9" s="78">
        <v>41797</v>
      </c>
      <c r="C9" s="18">
        <v>74700</v>
      </c>
      <c r="D9" s="18">
        <v>78339</v>
      </c>
      <c r="E9" s="79">
        <v>87062</v>
      </c>
      <c r="F9" s="74">
        <f t="shared" si="0"/>
        <v>0.17282557009654945</v>
      </c>
      <c r="G9" s="69">
        <f t="shared" si="0"/>
        <v>0.2400802195753762</v>
      </c>
      <c r="H9" s="69">
        <f t="shared" si="0"/>
        <v>0.2063099956546357</v>
      </c>
      <c r="I9" s="75">
        <f t="shared" si="0"/>
        <v>0.21472878350281538</v>
      </c>
      <c r="J9" s="30">
        <f>(E9/C9)^0.2-1</f>
        <v>3.1101948507648913E-2</v>
      </c>
      <c r="K9" s="31">
        <f>(E9/B9)^0.1-1</f>
        <v>7.6138955488561422E-2</v>
      </c>
      <c r="L9" s="30">
        <v>6.3795983215871599E-2</v>
      </c>
      <c r="M9" s="31">
        <f>(E9-D9)/D9</f>
        <v>0.111349391746129</v>
      </c>
    </row>
    <row r="10" spans="1:13" x14ac:dyDescent="0.45">
      <c r="A10" s="170" t="s">
        <v>21</v>
      </c>
      <c r="B10" s="78">
        <v>53008</v>
      </c>
      <c r="C10" s="18">
        <v>68562</v>
      </c>
      <c r="D10" s="18">
        <v>84590</v>
      </c>
      <c r="E10" s="79">
        <v>86833</v>
      </c>
      <c r="F10" s="74">
        <f t="shared" si="0"/>
        <v>0.21918170729186048</v>
      </c>
      <c r="G10" s="69">
        <f t="shared" si="0"/>
        <v>0.22035314611147178</v>
      </c>
      <c r="H10" s="69">
        <f t="shared" si="0"/>
        <v>0.22277234241470575</v>
      </c>
      <c r="I10" s="75">
        <f t="shared" si="0"/>
        <v>0.21416398035767578</v>
      </c>
      <c r="J10" s="30">
        <f>(E10/C10)^0.2-1</f>
        <v>4.8383713445989684E-2</v>
      </c>
      <c r="K10" s="31">
        <f>(E10/B10)^0.1-1</f>
        <v>5.0592603046823559E-2</v>
      </c>
      <c r="L10" s="30">
        <v>7.4226935043494827E-2</v>
      </c>
      <c r="M10" s="31">
        <f>(E10-D10)/D10</f>
        <v>2.6516136659179571E-2</v>
      </c>
    </row>
    <row r="11" spans="1:13" x14ac:dyDescent="0.45">
      <c r="A11" s="170" t="s">
        <v>22</v>
      </c>
      <c r="B11" s="78">
        <v>79647</v>
      </c>
      <c r="C11" s="18">
        <v>105568</v>
      </c>
      <c r="D11" s="18">
        <v>123676</v>
      </c>
      <c r="E11" s="79">
        <v>124608</v>
      </c>
      <c r="F11" s="74">
        <f t="shared" si="0"/>
        <v>0.32933076970787073</v>
      </c>
      <c r="G11" s="69">
        <f t="shared" si="0"/>
        <v>0.33928766559750084</v>
      </c>
      <c r="H11" s="69">
        <f t="shared" si="0"/>
        <v>0.32570743847359201</v>
      </c>
      <c r="I11" s="75">
        <f t="shared" si="0"/>
        <v>0.30733183541291054</v>
      </c>
      <c r="J11" s="30">
        <f>(E11/C11)^0.2-1</f>
        <v>3.3719541609662285E-2</v>
      </c>
      <c r="K11" s="31">
        <f>(E11/B11)^0.1-1</f>
        <v>4.5773542762568731E-2</v>
      </c>
      <c r="L11" s="30">
        <v>5.4347362767580842E-2</v>
      </c>
      <c r="M11" s="31">
        <f>(E11-D11)/D11</f>
        <v>7.5358193990750022E-3</v>
      </c>
    </row>
    <row r="12" spans="1:13" x14ac:dyDescent="0.45">
      <c r="A12" s="171" t="s">
        <v>23</v>
      </c>
      <c r="B12" s="80">
        <v>67393</v>
      </c>
      <c r="C12" s="70">
        <v>62316</v>
      </c>
      <c r="D12" s="70">
        <v>93110</v>
      </c>
      <c r="E12" s="81">
        <v>106948</v>
      </c>
      <c r="F12" s="76">
        <f t="shared" si="0"/>
        <v>0.27866195290371931</v>
      </c>
      <c r="G12" s="71">
        <f t="shared" si="0"/>
        <v>0.20027896871565118</v>
      </c>
      <c r="H12" s="71">
        <f t="shared" si="0"/>
        <v>0.24521022345706647</v>
      </c>
      <c r="I12" s="77">
        <f t="shared" si="0"/>
        <v>0.26377540072659827</v>
      </c>
      <c r="J12" s="35">
        <f>(E12/C12)^0.2-1</f>
        <v>0.11407549006079898</v>
      </c>
      <c r="K12" s="36">
        <f>(E12/B12)^0.1-1</f>
        <v>4.72630667892453E-2</v>
      </c>
      <c r="L12" s="35">
        <v>5.8537306306203886E-2</v>
      </c>
      <c r="M12" s="36">
        <f>(E12-D12)/D12</f>
        <v>0.14861991193212329</v>
      </c>
    </row>
    <row r="13" spans="1:13" x14ac:dyDescent="0.45">
      <c r="B13" s="2"/>
      <c r="C13" s="2"/>
      <c r="D13" s="2"/>
      <c r="E13" s="2"/>
    </row>
    <row r="14" spans="1:13" x14ac:dyDescent="0.45">
      <c r="B14" s="2"/>
      <c r="C14" s="2"/>
      <c r="D14" s="2"/>
      <c r="E14" s="2"/>
      <c r="F14" s="63"/>
      <c r="G14" s="63"/>
      <c r="H14" s="63"/>
      <c r="I14" s="63"/>
    </row>
    <row r="15" spans="1:13" x14ac:dyDescent="0.45">
      <c r="A15" s="39"/>
      <c r="B15" s="176" t="s">
        <v>111</v>
      </c>
      <c r="C15" s="177"/>
      <c r="D15" s="177"/>
      <c r="E15" s="178"/>
      <c r="F15" s="179" t="s">
        <v>0</v>
      </c>
      <c r="G15" s="180"/>
      <c r="H15" s="180"/>
      <c r="I15" s="181"/>
      <c r="J15" s="179" t="s">
        <v>1</v>
      </c>
      <c r="K15" s="181"/>
      <c r="L15" s="179" t="s">
        <v>2</v>
      </c>
      <c r="M15" s="181"/>
    </row>
    <row r="16" spans="1:13" x14ac:dyDescent="0.45">
      <c r="A16" s="40" t="s">
        <v>16</v>
      </c>
      <c r="B16" s="41">
        <v>2010</v>
      </c>
      <c r="C16" s="42">
        <v>2015</v>
      </c>
      <c r="D16" s="42">
        <v>2019</v>
      </c>
      <c r="E16" s="43">
        <v>2020</v>
      </c>
      <c r="F16" s="41">
        <v>2010</v>
      </c>
      <c r="G16" s="42">
        <v>2015</v>
      </c>
      <c r="H16" s="42">
        <v>2019</v>
      </c>
      <c r="I16" s="43">
        <v>2020</v>
      </c>
      <c r="J16" s="44" t="s">
        <v>18</v>
      </c>
      <c r="K16" s="45" t="s">
        <v>19</v>
      </c>
      <c r="L16" s="42">
        <v>2019</v>
      </c>
      <c r="M16" s="43">
        <v>2020</v>
      </c>
    </row>
    <row r="17" spans="1:13" x14ac:dyDescent="0.45">
      <c r="A17" s="60" t="s">
        <v>161</v>
      </c>
      <c r="B17" s="164">
        <v>2181261</v>
      </c>
      <c r="C17" s="164">
        <v>2674089</v>
      </c>
      <c r="D17" s="164">
        <v>3175230</v>
      </c>
      <c r="E17" s="165">
        <v>3357832</v>
      </c>
      <c r="F17" s="67">
        <f t="shared" ref="F17:I21" si="1">B17/B$17</f>
        <v>1</v>
      </c>
      <c r="G17" s="67">
        <f t="shared" si="1"/>
        <v>1</v>
      </c>
      <c r="H17" s="67">
        <f t="shared" si="1"/>
        <v>1</v>
      </c>
      <c r="I17" s="67">
        <f t="shared" si="1"/>
        <v>1</v>
      </c>
      <c r="J17" s="68">
        <f>(E17/C17)^0.2-1</f>
        <v>4.6590097378881534E-2</v>
      </c>
      <c r="K17" s="50">
        <f>(E17/B17)^0.1-1</f>
        <v>4.4083260553858139E-2</v>
      </c>
      <c r="L17" s="68">
        <v>5.0775763817279523E-2</v>
      </c>
      <c r="M17" s="50">
        <f>(E17-D17)/D17</f>
        <v>5.7508274991103003E-2</v>
      </c>
    </row>
    <row r="18" spans="1:13" x14ac:dyDescent="0.45">
      <c r="A18" s="170" t="s">
        <v>20</v>
      </c>
      <c r="B18" s="78">
        <v>365707</v>
      </c>
      <c r="C18" s="18">
        <v>484506</v>
      </c>
      <c r="D18" s="18">
        <v>552953</v>
      </c>
      <c r="E18" s="79">
        <v>586914</v>
      </c>
      <c r="F18" s="69">
        <f t="shared" si="1"/>
        <v>0.16765852412893276</v>
      </c>
      <c r="G18" s="69">
        <f t="shared" si="1"/>
        <v>0.18118544296767983</v>
      </c>
      <c r="H18" s="69">
        <f t="shared" si="1"/>
        <v>0.1741458099098333</v>
      </c>
      <c r="I18" s="69">
        <f t="shared" si="1"/>
        <v>0.17478956660130704</v>
      </c>
      <c r="J18" s="30">
        <f>(E18/C18)^0.2-1</f>
        <v>3.9094537858708645E-2</v>
      </c>
      <c r="K18" s="31">
        <f>(E18/B18)^0.1-1</f>
        <v>4.8441298381056042E-2</v>
      </c>
      <c r="L18" s="30">
        <v>3.9811426486793464E-2</v>
      </c>
      <c r="M18" s="31">
        <f>(E18-D18)/D18</f>
        <v>6.1417516497785526E-2</v>
      </c>
    </row>
    <row r="19" spans="1:13" x14ac:dyDescent="0.45">
      <c r="A19" s="170" t="s">
        <v>21</v>
      </c>
      <c r="B19" s="78">
        <v>488820</v>
      </c>
      <c r="C19" s="18">
        <v>606249</v>
      </c>
      <c r="D19" s="18">
        <v>744924</v>
      </c>
      <c r="E19" s="79">
        <v>754521</v>
      </c>
      <c r="F19" s="69">
        <f t="shared" si="1"/>
        <v>0.224099729468413</v>
      </c>
      <c r="G19" s="69">
        <f t="shared" si="1"/>
        <v>0.22671234951417099</v>
      </c>
      <c r="H19" s="69">
        <f t="shared" si="1"/>
        <v>0.23460473729462117</v>
      </c>
      <c r="I19" s="69">
        <f t="shared" si="1"/>
        <v>0.22470480953186461</v>
      </c>
      <c r="J19" s="30">
        <f>(E19/C19)^0.2-1</f>
        <v>4.4729984103834886E-2</v>
      </c>
      <c r="K19" s="31">
        <f>(E19/B19)^0.1-1</f>
        <v>4.4364826123940215E-2</v>
      </c>
      <c r="L19" s="30">
        <v>6.9437246341648995E-2</v>
      </c>
      <c r="M19" s="31">
        <f>(E19-D19)/D19</f>
        <v>1.2883193453291879E-2</v>
      </c>
    </row>
    <row r="20" spans="1:13" x14ac:dyDescent="0.45">
      <c r="A20" s="170" t="s">
        <v>22</v>
      </c>
      <c r="B20" s="78">
        <v>725102</v>
      </c>
      <c r="C20" s="18">
        <v>869085</v>
      </c>
      <c r="D20" s="18">
        <v>1036072</v>
      </c>
      <c r="E20" s="79">
        <v>1000234</v>
      </c>
      <c r="F20" s="69">
        <f t="shared" si="1"/>
        <v>0.33242330926927133</v>
      </c>
      <c r="G20" s="69">
        <f t="shared" si="1"/>
        <v>0.32500227180172386</v>
      </c>
      <c r="H20" s="69">
        <f t="shared" si="1"/>
        <v>0.32629825241006161</v>
      </c>
      <c r="I20" s="69">
        <f t="shared" si="1"/>
        <v>0.29788089457721528</v>
      </c>
      <c r="J20" s="30">
        <f>(E20/C20)^0.2-1</f>
        <v>2.8508468085372218E-2</v>
      </c>
      <c r="K20" s="31">
        <f>(E20/B20)^0.1-1</f>
        <v>3.2690664438555617E-2</v>
      </c>
      <c r="L20" s="30">
        <v>4.5623773167888661E-2</v>
      </c>
      <c r="M20" s="31">
        <f>(E20-D20)/D20</f>
        <v>-3.4590260136361177E-2</v>
      </c>
    </row>
    <row r="21" spans="1:13" x14ac:dyDescent="0.45">
      <c r="A21" s="171" t="s">
        <v>23</v>
      </c>
      <c r="B21" s="80">
        <v>601632</v>
      </c>
      <c r="C21" s="70">
        <v>714249</v>
      </c>
      <c r="D21" s="70">
        <v>841281</v>
      </c>
      <c r="E21" s="81">
        <v>1016163</v>
      </c>
      <c r="F21" s="71">
        <f t="shared" si="1"/>
        <v>0.27581843713338294</v>
      </c>
      <c r="G21" s="71">
        <f t="shared" si="1"/>
        <v>0.26709993571642532</v>
      </c>
      <c r="H21" s="71">
        <f t="shared" si="1"/>
        <v>0.26495120038548386</v>
      </c>
      <c r="I21" s="71">
        <f t="shared" si="1"/>
        <v>0.30262472928961304</v>
      </c>
      <c r="J21" s="35">
        <f>(E21/C21)^0.2-1</f>
        <v>7.30568896200392E-2</v>
      </c>
      <c r="K21" s="36">
        <f>(E21/B21)^0.1-1</f>
        <v>5.3812255522935226E-2</v>
      </c>
      <c r="L21" s="35">
        <v>4.8205065587496508E-2</v>
      </c>
      <c r="M21" s="36">
        <f>(E21-D21)/D21</f>
        <v>0.20787584647697974</v>
      </c>
    </row>
    <row r="22" spans="1:13" x14ac:dyDescent="0.45">
      <c r="B22" s="2"/>
      <c r="C22" s="2"/>
      <c r="D22" s="2"/>
      <c r="E22" s="2"/>
    </row>
    <row r="23" spans="1:13" ht="17.25" customHeight="1" x14ac:dyDescent="0.45">
      <c r="A23" s="175" t="s">
        <v>162</v>
      </c>
      <c r="B23" s="175"/>
      <c r="C23" s="175"/>
      <c r="D23" s="175"/>
      <c r="E23" s="175"/>
      <c r="F23" s="175"/>
      <c r="G23" s="175"/>
      <c r="H23" s="175"/>
      <c r="I23" s="175"/>
      <c r="J23" s="175"/>
      <c r="K23" s="175"/>
      <c r="L23" s="175"/>
      <c r="M23" s="175"/>
    </row>
    <row r="24" spans="1:13" ht="17.25" customHeight="1" x14ac:dyDescent="0.45">
      <c r="A24" s="175"/>
      <c r="B24" s="175"/>
      <c r="C24" s="175"/>
      <c r="D24" s="175"/>
      <c r="E24" s="175"/>
      <c r="F24" s="175"/>
      <c r="G24" s="175"/>
      <c r="H24" s="175"/>
      <c r="I24" s="175"/>
      <c r="J24" s="175"/>
      <c r="K24" s="175"/>
      <c r="L24" s="175"/>
      <c r="M24" s="175"/>
    </row>
    <row r="25" spans="1:13" x14ac:dyDescent="0.45">
      <c r="A25" s="26" t="s">
        <v>120</v>
      </c>
      <c r="B25" s="2"/>
      <c r="C25" s="2"/>
      <c r="D25" s="2"/>
      <c r="E25" s="2"/>
    </row>
  </sheetData>
  <mergeCells count="9">
    <mergeCell ref="A23:M24"/>
    <mergeCell ref="B6:E6"/>
    <mergeCell ref="F6:I6"/>
    <mergeCell ref="J6:K6"/>
    <mergeCell ref="L6:M6"/>
    <mergeCell ref="B15:E15"/>
    <mergeCell ref="F15:I15"/>
    <mergeCell ref="J15:K15"/>
    <mergeCell ref="L15:M15"/>
  </mergeCells>
  <hyperlinks>
    <hyperlink ref="A25" r:id="rId1" display="Source: State Health Expenditures by State of Residence, 1991-2014, Centers for Medicare &amp; Medicaid Services; includes author calculations." xr:uid="{B364DFCE-F649-4EF0-84DA-A7322AE36234}"/>
  </hyperlinks>
  <pageMargins left="0.7" right="0.7" top="0.75" bottom="0.75" header="0.3" footer="0.3"/>
  <pageSetup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67"/>
  <sheetViews>
    <sheetView zoomScaleNormal="100" zoomScaleSheetLayoutView="110" workbookViewId="0">
      <selection activeCell="A2" sqref="A2:XFD2"/>
    </sheetView>
  </sheetViews>
  <sheetFormatPr defaultRowHeight="14.25" x14ac:dyDescent="0.45"/>
  <cols>
    <col min="1" max="1" width="26.3984375" customWidth="1"/>
    <col min="2" max="2" width="9.265625" style="2" customWidth="1"/>
    <col min="3" max="3" width="9.73046875" style="2" customWidth="1"/>
    <col min="4" max="4" width="9.3984375" style="2" customWidth="1"/>
    <col min="5" max="5" width="10.3984375" style="2" customWidth="1"/>
    <col min="6" max="9" width="8.1328125" customWidth="1"/>
    <col min="10" max="11" width="10.3984375" customWidth="1"/>
    <col min="12" max="12" width="8" customWidth="1"/>
    <col min="13" max="13" width="7.73046875" customWidth="1"/>
    <col min="14" max="14" width="4.1328125" customWidth="1"/>
    <col min="15" max="15" width="28.86328125" customWidth="1"/>
    <col min="16" max="19" width="8" customWidth="1"/>
    <col min="20" max="23" width="7.86328125" customWidth="1"/>
    <col min="24" max="25" width="9.73046875" customWidth="1"/>
    <col min="26" max="28" width="7.86328125" customWidth="1"/>
    <col min="29" max="29" width="15" customWidth="1"/>
    <col min="30" max="30" width="13.265625" bestFit="1" customWidth="1"/>
    <col min="34" max="34" width="5.73046875" customWidth="1"/>
    <col min="35" max="35" width="12.3984375" customWidth="1"/>
  </cols>
  <sheetData>
    <row r="1" spans="1:40" ht="18" x14ac:dyDescent="0.55000000000000004">
      <c r="A1" s="1" t="s">
        <v>150</v>
      </c>
      <c r="O1" s="1" t="s">
        <v>150</v>
      </c>
    </row>
    <row r="2" spans="1:40" ht="15.75" x14ac:dyDescent="0.5">
      <c r="A2" s="3" t="s">
        <v>43</v>
      </c>
      <c r="O2" s="3" t="s">
        <v>44</v>
      </c>
    </row>
    <row r="3" spans="1:40" ht="15.75" x14ac:dyDescent="0.5">
      <c r="A3" s="3"/>
      <c r="O3" s="4"/>
    </row>
    <row r="4" spans="1:40" ht="15.75" x14ac:dyDescent="0.5">
      <c r="A4" s="5" t="s">
        <v>130</v>
      </c>
      <c r="O4" s="5" t="s">
        <v>131</v>
      </c>
      <c r="AD4" s="47"/>
    </row>
    <row r="5" spans="1:40" x14ac:dyDescent="0.45">
      <c r="B5"/>
      <c r="C5"/>
      <c r="D5"/>
      <c r="E5"/>
      <c r="G5" s="6"/>
      <c r="H5" s="6"/>
      <c r="I5" s="6"/>
    </row>
    <row r="6" spans="1:40" x14ac:dyDescent="0.45">
      <c r="A6" s="39"/>
      <c r="B6" s="176" t="s">
        <v>111</v>
      </c>
      <c r="C6" s="177"/>
      <c r="D6" s="177"/>
      <c r="E6" s="178"/>
      <c r="F6" s="179" t="s">
        <v>0</v>
      </c>
      <c r="G6" s="180"/>
      <c r="H6" s="180"/>
      <c r="I6" s="181"/>
      <c r="J6" s="179" t="s">
        <v>30</v>
      </c>
      <c r="K6" s="181"/>
      <c r="L6" s="179" t="s">
        <v>2</v>
      </c>
      <c r="M6" s="181"/>
      <c r="O6" s="39"/>
      <c r="P6" s="176" t="s">
        <v>112</v>
      </c>
      <c r="Q6" s="177"/>
      <c r="R6" s="177"/>
      <c r="S6" s="178"/>
      <c r="T6" s="179" t="s">
        <v>0</v>
      </c>
      <c r="U6" s="180"/>
      <c r="V6" s="180"/>
      <c r="W6" s="181"/>
      <c r="X6" s="179" t="s">
        <v>30</v>
      </c>
      <c r="Y6" s="181"/>
      <c r="Z6" s="179" t="s">
        <v>2</v>
      </c>
      <c r="AA6" s="181"/>
      <c r="AD6" s="47"/>
      <c r="AN6" s="4"/>
    </row>
    <row r="7" spans="1:40" x14ac:dyDescent="0.45">
      <c r="A7" s="40" t="s">
        <v>3</v>
      </c>
      <c r="B7" s="41">
        <v>2010</v>
      </c>
      <c r="C7" s="42">
        <v>2015</v>
      </c>
      <c r="D7" s="42">
        <v>2019</v>
      </c>
      <c r="E7" s="43">
        <v>2020</v>
      </c>
      <c r="F7" s="41">
        <v>2010</v>
      </c>
      <c r="G7" s="42">
        <v>2015</v>
      </c>
      <c r="H7" s="42">
        <v>2019</v>
      </c>
      <c r="I7" s="43">
        <v>2020</v>
      </c>
      <c r="J7" s="44" t="s">
        <v>18</v>
      </c>
      <c r="K7" s="45" t="s">
        <v>19</v>
      </c>
      <c r="L7" s="42">
        <v>2019</v>
      </c>
      <c r="M7" s="43">
        <v>2020</v>
      </c>
      <c r="N7" s="7"/>
      <c r="O7" s="40" t="s">
        <v>3</v>
      </c>
      <c r="P7" s="41">
        <v>2010</v>
      </c>
      <c r="Q7" s="42">
        <v>2015</v>
      </c>
      <c r="R7" s="42">
        <v>2019</v>
      </c>
      <c r="S7" s="43">
        <v>2020</v>
      </c>
      <c r="T7" s="41">
        <v>2010</v>
      </c>
      <c r="U7" s="42">
        <v>2015</v>
      </c>
      <c r="V7" s="42">
        <v>2019</v>
      </c>
      <c r="W7" s="43">
        <v>2020</v>
      </c>
      <c r="X7" s="44" t="s">
        <v>18</v>
      </c>
      <c r="Y7" s="45" t="s">
        <v>19</v>
      </c>
      <c r="Z7" s="42">
        <v>2019</v>
      </c>
      <c r="AA7" s="43">
        <v>2020</v>
      </c>
    </row>
    <row r="8" spans="1:40" x14ac:dyDescent="0.45">
      <c r="A8" s="8" t="s">
        <v>4</v>
      </c>
      <c r="B8" s="164">
        <v>241845</v>
      </c>
      <c r="C8" s="164">
        <v>311146</v>
      </c>
      <c r="D8" s="164">
        <v>379715</v>
      </c>
      <c r="E8" s="165">
        <v>405451</v>
      </c>
      <c r="F8" s="27">
        <f>B8/B$8</f>
        <v>1</v>
      </c>
      <c r="G8" s="28">
        <f t="shared" ref="G8:G17" si="0">C8/C$8</f>
        <v>1</v>
      </c>
      <c r="H8" s="28">
        <f t="shared" ref="H8:H17" si="1">D8/D$8</f>
        <v>1</v>
      </c>
      <c r="I8" s="29">
        <f>E8/E$8</f>
        <v>1</v>
      </c>
      <c r="J8" s="30">
        <f>(E8/C8)^0.2-1</f>
        <v>5.4374346455502209E-2</v>
      </c>
      <c r="K8" s="31">
        <f>(E8/B8)^0.1-1</f>
        <v>5.3028502061059246E-2</v>
      </c>
      <c r="L8" s="49">
        <v>6.1700331051760392E-2</v>
      </c>
      <c r="M8" s="50">
        <f t="shared" ref="M8:M17" si="2">(E8-D8)/D8</f>
        <v>6.7777148650961905E-2</v>
      </c>
      <c r="N8" s="7"/>
      <c r="O8" s="8" t="s">
        <v>5</v>
      </c>
      <c r="P8" s="164">
        <v>6480</v>
      </c>
      <c r="Q8" s="164">
        <v>7998</v>
      </c>
      <c r="R8" s="164">
        <v>9628</v>
      </c>
      <c r="S8" s="165">
        <v>10299</v>
      </c>
      <c r="T8" s="27">
        <f t="shared" ref="T8:T17" si="3">P8/P$8</f>
        <v>1</v>
      </c>
      <c r="U8" s="28">
        <f t="shared" ref="U8:U17" si="4">Q8/Q$8</f>
        <v>1</v>
      </c>
      <c r="V8" s="28">
        <f t="shared" ref="V8:V17" si="5">R8/R$8</f>
        <v>1</v>
      </c>
      <c r="W8" s="29">
        <f t="shared" ref="W8:W17" si="6">S8/S$8</f>
        <v>1</v>
      </c>
      <c r="X8" s="30">
        <f>(S8/Q8)^0.2-1</f>
        <v>5.1871605163985368E-2</v>
      </c>
      <c r="Y8" s="31">
        <f>(S8/P8)^0.1-1</f>
        <v>4.7422756493962215E-2</v>
      </c>
      <c r="Z8" s="49">
        <v>6.1638548902855882E-2</v>
      </c>
      <c r="AA8" s="50">
        <f>(S8-R8)/R8</f>
        <v>6.9692563356875778E-2</v>
      </c>
    </row>
    <row r="9" spans="1:40" x14ac:dyDescent="0.45">
      <c r="A9" s="12" t="s">
        <v>6</v>
      </c>
      <c r="B9" s="10">
        <v>86238</v>
      </c>
      <c r="C9" s="10">
        <v>116109</v>
      </c>
      <c r="D9" s="10">
        <v>143621</v>
      </c>
      <c r="E9" s="11">
        <v>151093</v>
      </c>
      <c r="F9" s="27">
        <f>B9/B$8</f>
        <v>0.35658376232711037</v>
      </c>
      <c r="G9" s="28">
        <f>C9/C$8</f>
        <v>0.37316565213758174</v>
      </c>
      <c r="H9" s="28">
        <f t="shared" si="1"/>
        <v>0.37823367525644236</v>
      </c>
      <c r="I9" s="29">
        <f t="shared" ref="I9:I15" si="7">E9/E$8</f>
        <v>0.37265415549597858</v>
      </c>
      <c r="J9" s="30">
        <f t="shared" ref="J9:J17" si="8">(E9/C9)^0.2-1</f>
        <v>5.4085142522098728E-2</v>
      </c>
      <c r="K9" s="31">
        <f>(E9/B9)^0.1-1</f>
        <v>5.7680668800422108E-2</v>
      </c>
      <c r="L9" s="51">
        <v>6.5176922563467396E-2</v>
      </c>
      <c r="M9" s="31">
        <f t="shared" si="2"/>
        <v>5.202581795141379E-2</v>
      </c>
      <c r="N9" s="7"/>
      <c r="O9" s="12" t="s">
        <v>7</v>
      </c>
      <c r="P9" s="55">
        <v>2311</v>
      </c>
      <c r="Q9" s="55">
        <v>2984</v>
      </c>
      <c r="R9" s="55">
        <v>3642</v>
      </c>
      <c r="S9" s="11">
        <v>3838</v>
      </c>
      <c r="T9" s="27">
        <f t="shared" si="3"/>
        <v>0.35663580246913579</v>
      </c>
      <c r="U9" s="28">
        <f t="shared" si="4"/>
        <v>0.37309327331832959</v>
      </c>
      <c r="V9" s="28">
        <f t="shared" si="5"/>
        <v>0.3782717075197341</v>
      </c>
      <c r="W9" s="29">
        <f t="shared" si="6"/>
        <v>0.37265753956694825</v>
      </c>
      <c r="X9" s="30">
        <f t="shared" ref="X9:X17" si="9">(S9/Q9)^0.2-1</f>
        <v>5.1625795197016711E-2</v>
      </c>
      <c r="Y9" s="31">
        <f t="shared" ref="Y9:Y17" si="10">(S9/P9)^0.1-1</f>
        <v>5.2035760521914387E-2</v>
      </c>
      <c r="Z9" s="51">
        <v>6.5223749634396019E-2</v>
      </c>
      <c r="AA9" s="31">
        <f t="shared" ref="AA9:AA14" si="11">(S9-R9)/R9</f>
        <v>5.3816584294343765E-2</v>
      </c>
      <c r="AB9" s="37"/>
    </row>
    <row r="10" spans="1:40" x14ac:dyDescent="0.45">
      <c r="A10" s="12" t="s">
        <v>113</v>
      </c>
      <c r="B10" s="10">
        <v>67348</v>
      </c>
      <c r="C10" s="10">
        <v>82436</v>
      </c>
      <c r="D10" s="10">
        <v>100778</v>
      </c>
      <c r="E10" s="11">
        <v>106894</v>
      </c>
      <c r="F10" s="27">
        <f t="shared" ref="F10:F16" si="12">B10/B$8</f>
        <v>0.27847588331369266</v>
      </c>
      <c r="G10" s="28">
        <f t="shared" si="0"/>
        <v>0.26494314566152222</v>
      </c>
      <c r="H10" s="28">
        <f t="shared" si="1"/>
        <v>0.26540431639519113</v>
      </c>
      <c r="I10" s="29">
        <f t="shared" si="7"/>
        <v>0.26364221570547364</v>
      </c>
      <c r="J10" s="30">
        <f t="shared" si="8"/>
        <v>5.3336864085469005E-2</v>
      </c>
      <c r="K10" s="31">
        <f>(E10/B10)^0.1-1</f>
        <v>4.7280127091780644E-2</v>
      </c>
      <c r="L10" s="51">
        <v>4.9202515304210222E-2</v>
      </c>
      <c r="M10" s="31">
        <f t="shared" si="2"/>
        <v>6.0687848538371468E-2</v>
      </c>
      <c r="N10" s="7"/>
      <c r="O10" s="12" t="s">
        <v>114</v>
      </c>
      <c r="P10" s="55">
        <v>1805</v>
      </c>
      <c r="Q10" s="55">
        <v>2119</v>
      </c>
      <c r="R10" s="55">
        <v>2555</v>
      </c>
      <c r="S10" s="11">
        <v>2715</v>
      </c>
      <c r="T10" s="27">
        <f t="shared" si="3"/>
        <v>0.2785493827160494</v>
      </c>
      <c r="U10" s="28">
        <f t="shared" si="4"/>
        <v>0.26494123530882718</v>
      </c>
      <c r="V10" s="28">
        <f t="shared" si="5"/>
        <v>0.26537183215621107</v>
      </c>
      <c r="W10" s="29">
        <f t="shared" si="6"/>
        <v>0.26361782697349256</v>
      </c>
      <c r="X10" s="30">
        <f>(S10/Q10)^0.2-1</f>
        <v>5.0818658160673769E-2</v>
      </c>
      <c r="Y10" s="31">
        <f t="shared" si="10"/>
        <v>4.1667855875523019E-2</v>
      </c>
      <c r="Z10" s="51">
        <v>4.8850574712643681E-2</v>
      </c>
      <c r="AA10" s="31">
        <f t="shared" si="11"/>
        <v>6.262230919765166E-2</v>
      </c>
      <c r="AB10" s="37"/>
    </row>
    <row r="11" spans="1:40" x14ac:dyDescent="0.45">
      <c r="A11" s="12" t="s">
        <v>8</v>
      </c>
      <c r="B11" s="10">
        <v>14187</v>
      </c>
      <c r="C11" s="10">
        <v>14710</v>
      </c>
      <c r="D11" s="10">
        <v>18567</v>
      </c>
      <c r="E11" s="11">
        <v>17848</v>
      </c>
      <c r="F11" s="27">
        <f t="shared" si="12"/>
        <v>5.8661539415741489E-2</v>
      </c>
      <c r="G11" s="28">
        <f t="shared" si="0"/>
        <v>4.7276841097105539E-2</v>
      </c>
      <c r="H11" s="28">
        <f>D11/D$8</f>
        <v>4.8897199215200873E-2</v>
      </c>
      <c r="I11" s="29">
        <f t="shared" si="7"/>
        <v>4.4020115870968379E-2</v>
      </c>
      <c r="J11" s="30">
        <f t="shared" si="8"/>
        <v>3.9430310293008475E-2</v>
      </c>
      <c r="K11" s="31">
        <f t="shared" ref="K11:K15" si="13">(E11/B11)^0.1-1</f>
        <v>2.3222069840938886E-2</v>
      </c>
      <c r="L11" s="51">
        <v>6.2671703296703296E-2</v>
      </c>
      <c r="M11" s="31">
        <f t="shared" si="2"/>
        <v>-3.8724618947595199E-2</v>
      </c>
      <c r="N11" s="7"/>
      <c r="O11" s="12" t="s">
        <v>9</v>
      </c>
      <c r="P11" s="55">
        <v>380</v>
      </c>
      <c r="Q11" s="55">
        <v>378</v>
      </c>
      <c r="R11" s="55">
        <v>471</v>
      </c>
      <c r="S11" s="11">
        <v>453</v>
      </c>
      <c r="T11" s="27">
        <f t="shared" si="3"/>
        <v>5.8641975308641972E-2</v>
      </c>
      <c r="U11" s="28">
        <f t="shared" si="4"/>
        <v>4.7261815453863466E-2</v>
      </c>
      <c r="V11" s="28">
        <f t="shared" si="5"/>
        <v>4.891981719983382E-2</v>
      </c>
      <c r="W11" s="29">
        <f t="shared" si="6"/>
        <v>4.3984852898339644E-2</v>
      </c>
      <c r="X11" s="30">
        <f t="shared" si="9"/>
        <v>3.6862769105128423E-2</v>
      </c>
      <c r="Y11" s="31">
        <f t="shared" si="10"/>
        <v>1.7727384701615501E-2</v>
      </c>
      <c r="Z11" s="51">
        <v>6.320541760722348E-2</v>
      </c>
      <c r="AA11" s="31">
        <f>(S11-R11)/R11</f>
        <v>-3.8216560509554139E-2</v>
      </c>
      <c r="AB11" s="37"/>
    </row>
    <row r="12" spans="1:40" x14ac:dyDescent="0.45">
      <c r="A12" s="12" t="s">
        <v>10</v>
      </c>
      <c r="B12" s="10">
        <v>7780</v>
      </c>
      <c r="C12" s="10">
        <v>8519</v>
      </c>
      <c r="D12" s="10">
        <v>11769</v>
      </c>
      <c r="E12" s="11">
        <v>12383</v>
      </c>
      <c r="F12" s="27">
        <f t="shared" si="12"/>
        <v>3.2169364675722054E-2</v>
      </c>
      <c r="G12" s="28">
        <f t="shared" si="0"/>
        <v>2.737942959253855E-2</v>
      </c>
      <c r="H12" s="28">
        <f t="shared" si="1"/>
        <v>3.0994298355345458E-2</v>
      </c>
      <c r="I12" s="29">
        <f t="shared" si="7"/>
        <v>3.0541298455300393E-2</v>
      </c>
      <c r="J12" s="30">
        <f t="shared" si="8"/>
        <v>7.7674113540697753E-2</v>
      </c>
      <c r="K12" s="31">
        <f>(E12/B12)^0.1-1</f>
        <v>4.757379875466361E-2</v>
      </c>
      <c r="L12" s="51">
        <v>0.11702733485193621</v>
      </c>
      <c r="M12" s="31">
        <f t="shared" si="2"/>
        <v>5.2170957600475826E-2</v>
      </c>
      <c r="N12" s="7"/>
      <c r="O12" s="12" t="s">
        <v>11</v>
      </c>
      <c r="P12" s="55">
        <v>208</v>
      </c>
      <c r="Q12" s="55">
        <v>219</v>
      </c>
      <c r="R12" s="55">
        <v>298</v>
      </c>
      <c r="S12" s="11">
        <v>315</v>
      </c>
      <c r="T12" s="27">
        <f t="shared" si="3"/>
        <v>3.2098765432098768E-2</v>
      </c>
      <c r="U12" s="28">
        <f t="shared" si="4"/>
        <v>2.738184546136534E-2</v>
      </c>
      <c r="V12" s="28">
        <f t="shared" si="5"/>
        <v>3.0951391773992521E-2</v>
      </c>
      <c r="W12" s="29">
        <f t="shared" si="6"/>
        <v>3.0585493737256043E-2</v>
      </c>
      <c r="X12" s="30">
        <f>(S12/Q12)^0.2-1</f>
        <v>7.540806166779479E-2</v>
      </c>
      <c r="Y12" s="31">
        <f>(S12/P12)^0.1-1</f>
        <v>4.2376764208066575E-2</v>
      </c>
      <c r="Z12" s="51">
        <v>0.11610486891385768</v>
      </c>
      <c r="AA12" s="31">
        <f t="shared" si="11"/>
        <v>5.7046979865771813E-2</v>
      </c>
      <c r="AB12" s="37"/>
    </row>
    <row r="13" spans="1:40" x14ac:dyDescent="0.45">
      <c r="A13" s="12" t="s">
        <v>118</v>
      </c>
      <c r="B13" s="10">
        <v>12144</v>
      </c>
      <c r="C13" s="10">
        <v>14020</v>
      </c>
      <c r="D13" s="10">
        <v>16377</v>
      </c>
      <c r="E13" s="11">
        <v>18452</v>
      </c>
      <c r="F13" s="27">
        <f t="shared" si="12"/>
        <v>5.0213980028530669E-2</v>
      </c>
      <c r="G13" s="28">
        <f t="shared" si="0"/>
        <v>4.5059232643196438E-2</v>
      </c>
      <c r="H13" s="28">
        <f t="shared" si="1"/>
        <v>4.3129715707833506E-2</v>
      </c>
      <c r="I13" s="29">
        <f>E13/E$8</f>
        <v>4.5509814996140104E-2</v>
      </c>
      <c r="J13" s="30">
        <f t="shared" si="8"/>
        <v>5.6474664106673789E-2</v>
      </c>
      <c r="K13" s="31">
        <f t="shared" si="13"/>
        <v>4.2721116651840862E-2</v>
      </c>
      <c r="L13" s="51">
        <v>7.1793193717277493E-2</v>
      </c>
      <c r="M13" s="31">
        <f t="shared" si="2"/>
        <v>0.12670208218843501</v>
      </c>
      <c r="N13" s="7"/>
      <c r="O13" s="12" t="s">
        <v>119</v>
      </c>
      <c r="P13" s="55">
        <v>325</v>
      </c>
      <c r="Q13" s="55">
        <v>360</v>
      </c>
      <c r="R13" s="55">
        <v>415</v>
      </c>
      <c r="S13" s="11">
        <v>469</v>
      </c>
      <c r="T13" s="27">
        <f t="shared" si="3"/>
        <v>5.0154320987654322E-2</v>
      </c>
      <c r="U13" s="28">
        <f t="shared" si="4"/>
        <v>4.5011252813203298E-2</v>
      </c>
      <c r="V13" s="28">
        <f t="shared" si="5"/>
        <v>4.3103448275862072E-2</v>
      </c>
      <c r="W13" s="29">
        <f t="shared" si="6"/>
        <v>4.5538401786581223E-2</v>
      </c>
      <c r="X13" s="30">
        <f t="shared" si="9"/>
        <v>5.4323941103737949E-2</v>
      </c>
      <c r="Y13" s="31">
        <f t="shared" si="10"/>
        <v>3.7358687069427354E-2</v>
      </c>
      <c r="Z13" s="51">
        <v>7.2351421188630485E-2</v>
      </c>
      <c r="AA13" s="31">
        <f t="shared" si="11"/>
        <v>0.13012048192771083</v>
      </c>
      <c r="AB13" s="37"/>
    </row>
    <row r="14" spans="1:40" x14ac:dyDescent="0.45">
      <c r="A14" s="12" t="s">
        <v>12</v>
      </c>
      <c r="B14" s="10">
        <v>9154</v>
      </c>
      <c r="C14" s="10">
        <v>11934</v>
      </c>
      <c r="D14" s="10">
        <v>16233</v>
      </c>
      <c r="E14" s="11">
        <v>18911</v>
      </c>
      <c r="F14" s="27">
        <f t="shared" si="12"/>
        <v>3.7850689491203043E-2</v>
      </c>
      <c r="G14" s="28">
        <f t="shared" si="0"/>
        <v>3.8354984476740822E-2</v>
      </c>
      <c r="H14" s="28">
        <f t="shared" si="1"/>
        <v>4.2750483915568252E-2</v>
      </c>
      <c r="I14" s="29">
        <f t="shared" si="7"/>
        <v>4.6641887675699406E-2</v>
      </c>
      <c r="J14" s="30">
        <f t="shared" si="8"/>
        <v>9.6442073405806461E-2</v>
      </c>
      <c r="K14" s="31">
        <f t="shared" si="13"/>
        <v>7.5252246661589028E-2</v>
      </c>
      <c r="L14" s="51">
        <v>9.7788598092919454E-2</v>
      </c>
      <c r="M14" s="31">
        <f t="shared" si="2"/>
        <v>0.16497258670609252</v>
      </c>
      <c r="N14" s="7"/>
      <c r="O14" s="12" t="s">
        <v>12</v>
      </c>
      <c r="P14" s="55">
        <v>245</v>
      </c>
      <c r="Q14" s="55">
        <v>307</v>
      </c>
      <c r="R14" s="55">
        <v>412</v>
      </c>
      <c r="S14" s="11">
        <v>480</v>
      </c>
      <c r="T14" s="27">
        <f t="shared" si="3"/>
        <v>3.7808641975308643E-2</v>
      </c>
      <c r="U14" s="28">
        <f t="shared" si="4"/>
        <v>3.8384596149037262E-2</v>
      </c>
      <c r="V14" s="28">
        <f t="shared" si="5"/>
        <v>4.279185708350644E-2</v>
      </c>
      <c r="W14" s="29">
        <f t="shared" si="6"/>
        <v>4.6606466647247304E-2</v>
      </c>
      <c r="X14" s="30">
        <f>(S14/Q14)^0.2-1</f>
        <v>9.3504494434491381E-2</v>
      </c>
      <c r="Y14" s="31">
        <f>(S14/P14)^0.1-1</f>
        <v>6.9565818836395898E-2</v>
      </c>
      <c r="Z14" s="51">
        <v>9.8666666666666666E-2</v>
      </c>
      <c r="AA14" s="31">
        <f t="shared" si="11"/>
        <v>0.1650485436893204</v>
      </c>
      <c r="AB14" s="37"/>
    </row>
    <row r="15" spans="1:40" x14ac:dyDescent="0.45">
      <c r="A15" s="12" t="s">
        <v>13</v>
      </c>
      <c r="B15" s="10">
        <v>10819</v>
      </c>
      <c r="C15" s="10">
        <v>20491</v>
      </c>
      <c r="D15" s="10">
        <v>25236</v>
      </c>
      <c r="E15" s="11">
        <v>31098</v>
      </c>
      <c r="F15" s="27">
        <f>B15/B$8</f>
        <v>4.4735264322189834E-2</v>
      </c>
      <c r="G15" s="28">
        <f t="shared" si="0"/>
        <v>6.5856543230509157E-2</v>
      </c>
      <c r="H15" s="28">
        <f>D15/D$8</f>
        <v>6.646037159448534E-2</v>
      </c>
      <c r="I15" s="29">
        <f t="shared" si="7"/>
        <v>7.669977383210301E-2</v>
      </c>
      <c r="J15" s="30">
        <f>(E15/C15)^0.2-1</f>
        <v>8.7010805352327303E-2</v>
      </c>
      <c r="K15" s="31">
        <f t="shared" si="13"/>
        <v>0.11135941709121799</v>
      </c>
      <c r="L15" s="51">
        <v>6.1629716881914938E-2</v>
      </c>
      <c r="M15" s="31">
        <f t="shared" si="2"/>
        <v>0.23228720874940562</v>
      </c>
      <c r="N15" s="7"/>
      <c r="O15" s="12" t="s">
        <v>13</v>
      </c>
      <c r="P15" s="55">
        <v>290</v>
      </c>
      <c r="Q15" s="55">
        <v>527</v>
      </c>
      <c r="R15" s="55">
        <v>640</v>
      </c>
      <c r="S15" s="11">
        <v>790</v>
      </c>
      <c r="T15" s="27">
        <f t="shared" si="3"/>
        <v>4.4753086419753084E-2</v>
      </c>
      <c r="U15" s="28">
        <f t="shared" si="4"/>
        <v>6.589147286821706E-2</v>
      </c>
      <c r="V15" s="28">
        <f t="shared" si="5"/>
        <v>6.6472787702534272E-2</v>
      </c>
      <c r="W15" s="29">
        <f t="shared" si="6"/>
        <v>7.6706476356927858E-2</v>
      </c>
      <c r="X15" s="30">
        <f>(S15/Q15)^0.2-1</f>
        <v>8.4334548395480935E-2</v>
      </c>
      <c r="Y15" s="31">
        <f t="shared" si="10"/>
        <v>0.1054087789348801</v>
      </c>
      <c r="Z15" s="51">
        <v>6.1359867330016582E-2</v>
      </c>
      <c r="AA15" s="31">
        <f>(S15-R15)/R15</f>
        <v>0.234375</v>
      </c>
      <c r="AB15" s="37"/>
    </row>
    <row r="16" spans="1:40" ht="28.5" customHeight="1" x14ac:dyDescent="0.45">
      <c r="A16" s="13" t="s">
        <v>31</v>
      </c>
      <c r="B16" s="10">
        <v>30974</v>
      </c>
      <c r="C16" s="10">
        <v>39041</v>
      </c>
      <c r="D16" s="10">
        <v>42398</v>
      </c>
      <c r="E16" s="11">
        <v>44123</v>
      </c>
      <c r="F16" s="27">
        <f t="shared" si="12"/>
        <v>0.12807376625524614</v>
      </c>
      <c r="G16" s="28">
        <f t="shared" si="0"/>
        <v>0.12547485746241313</v>
      </c>
      <c r="H16" s="28">
        <f t="shared" si="1"/>
        <v>0.11165742728098706</v>
      </c>
      <c r="I16" s="29">
        <f>E16/E$8</f>
        <v>0.10882449420521839</v>
      </c>
      <c r="J16" s="30">
        <f t="shared" si="8"/>
        <v>2.4775703197082333E-2</v>
      </c>
      <c r="K16" s="31">
        <f>(E16/B16)^0.1-1</f>
        <v>3.6016742639163546E-2</v>
      </c>
      <c r="L16" s="51">
        <v>4.6915897081337352E-2</v>
      </c>
      <c r="M16" s="31">
        <f t="shared" si="2"/>
        <v>4.0685881409500448E-2</v>
      </c>
      <c r="N16" s="7"/>
      <c r="O16" s="13" t="s">
        <v>31</v>
      </c>
      <c r="P16" s="55">
        <v>830</v>
      </c>
      <c r="Q16" s="55">
        <v>1004</v>
      </c>
      <c r="R16" s="55">
        <v>1075</v>
      </c>
      <c r="S16" s="11">
        <v>1121</v>
      </c>
      <c r="T16" s="27">
        <f t="shared" si="3"/>
        <v>0.12808641975308643</v>
      </c>
      <c r="U16" s="28">
        <f t="shared" si="4"/>
        <v>0.12553138284571141</v>
      </c>
      <c r="V16" s="28">
        <f t="shared" si="5"/>
        <v>0.11165351059410054</v>
      </c>
      <c r="W16" s="29">
        <f t="shared" si="6"/>
        <v>0.10884551898242548</v>
      </c>
      <c r="X16" s="30">
        <f t="shared" si="9"/>
        <v>2.2290629419579044E-2</v>
      </c>
      <c r="Y16" s="31">
        <f>(S16/P16)^0.1-1</f>
        <v>3.0511284943397943E-2</v>
      </c>
      <c r="Z16" s="51">
        <v>4.6738072054527749E-2</v>
      </c>
      <c r="AA16" s="31">
        <f>(S16-R16)/R16</f>
        <v>4.2790697674418607E-2</v>
      </c>
      <c r="AB16" s="37"/>
    </row>
    <row r="17" spans="1:28" x14ac:dyDescent="0.45">
      <c r="A17" s="14" t="s">
        <v>116</v>
      </c>
      <c r="B17" s="16">
        <v>3200</v>
      </c>
      <c r="C17" s="16">
        <v>3886</v>
      </c>
      <c r="D17" s="16">
        <v>4735</v>
      </c>
      <c r="E17" s="17">
        <v>4649</v>
      </c>
      <c r="F17" s="32">
        <f>B17/B$8</f>
        <v>1.323161529078542E-2</v>
      </c>
      <c r="G17" s="33">
        <f t="shared" si="0"/>
        <v>1.2489313698392394E-2</v>
      </c>
      <c r="H17" s="33">
        <f t="shared" si="1"/>
        <v>1.2469878724833098E-2</v>
      </c>
      <c r="I17" s="34">
        <f>E17/E$8</f>
        <v>1.1466243763118108E-2</v>
      </c>
      <c r="J17" s="35">
        <f t="shared" si="8"/>
        <v>3.6504877217595766E-2</v>
      </c>
      <c r="K17" s="36">
        <f>(E17/B17)^0.1-1</f>
        <v>3.8056415324381421E-2</v>
      </c>
      <c r="L17" s="52">
        <v>7.1509391264992075E-2</v>
      </c>
      <c r="M17" s="36">
        <f t="shared" si="2"/>
        <v>-1.8162618796198522E-2</v>
      </c>
      <c r="N17" s="7"/>
      <c r="O17" s="14" t="s">
        <v>117</v>
      </c>
      <c r="P17" s="16">
        <v>86</v>
      </c>
      <c r="Q17" s="16">
        <v>100</v>
      </c>
      <c r="R17" s="16">
        <v>120</v>
      </c>
      <c r="S17" s="17">
        <v>118</v>
      </c>
      <c r="T17" s="32">
        <f t="shared" si="3"/>
        <v>1.3271604938271606E-2</v>
      </c>
      <c r="U17" s="33">
        <f t="shared" si="4"/>
        <v>1.2503125781445362E-2</v>
      </c>
      <c r="V17" s="33">
        <f t="shared" si="5"/>
        <v>1.2463647694225177E-2</v>
      </c>
      <c r="W17" s="34">
        <f t="shared" si="6"/>
        <v>1.1457423050781628E-2</v>
      </c>
      <c r="X17" s="35">
        <f t="shared" si="9"/>
        <v>3.3656884345193427E-2</v>
      </c>
      <c r="Y17" s="36">
        <f t="shared" si="10"/>
        <v>3.2139397279911774E-2</v>
      </c>
      <c r="Z17" s="52">
        <v>7.1428571428571425E-2</v>
      </c>
      <c r="AA17" s="36">
        <f>(S17-R17)/R17</f>
        <v>-1.6666666666666666E-2</v>
      </c>
      <c r="AB17" s="37"/>
    </row>
    <row r="18" spans="1:28" x14ac:dyDescent="0.45">
      <c r="B18"/>
      <c r="C18"/>
      <c r="D18"/>
      <c r="E18"/>
      <c r="J18" s="7"/>
      <c r="K18" s="7"/>
      <c r="L18" s="48"/>
      <c r="M18" s="7"/>
      <c r="N18" s="7"/>
      <c r="O18" s="7"/>
      <c r="P18" s="18"/>
      <c r="Q18" s="18"/>
      <c r="R18" s="18"/>
      <c r="S18" s="18"/>
      <c r="T18" s="7"/>
      <c r="U18" s="7"/>
      <c r="V18" s="7"/>
      <c r="W18" s="7"/>
      <c r="X18" s="7"/>
      <c r="Y18" s="7"/>
      <c r="Z18" s="7"/>
      <c r="AA18" s="7"/>
    </row>
    <row r="19" spans="1:28" x14ac:dyDescent="0.45">
      <c r="A19" s="39"/>
      <c r="B19" s="176" t="s">
        <v>111</v>
      </c>
      <c r="C19" s="177"/>
      <c r="D19" s="177"/>
      <c r="E19" s="178"/>
      <c r="F19" s="179" t="s">
        <v>0</v>
      </c>
      <c r="G19" s="180"/>
      <c r="H19" s="180"/>
      <c r="I19" s="181"/>
      <c r="J19" s="179" t="s">
        <v>30</v>
      </c>
      <c r="K19" s="181"/>
      <c r="L19" s="179" t="s">
        <v>2</v>
      </c>
      <c r="M19" s="181"/>
      <c r="N19" s="7"/>
      <c r="O19" s="39"/>
      <c r="P19" s="176" t="s">
        <v>112</v>
      </c>
      <c r="Q19" s="177"/>
      <c r="R19" s="177"/>
      <c r="S19" s="178"/>
      <c r="T19" s="179" t="s">
        <v>0</v>
      </c>
      <c r="U19" s="180"/>
      <c r="V19" s="180"/>
      <c r="W19" s="181"/>
      <c r="X19" s="179" t="s">
        <v>30</v>
      </c>
      <c r="Y19" s="181"/>
      <c r="Z19" s="179" t="s">
        <v>2</v>
      </c>
      <c r="AA19" s="181"/>
    </row>
    <row r="20" spans="1:28" x14ac:dyDescent="0.45">
      <c r="A20" s="40" t="s">
        <v>16</v>
      </c>
      <c r="B20" s="41">
        <v>2010</v>
      </c>
      <c r="C20" s="42">
        <v>2015</v>
      </c>
      <c r="D20" s="42">
        <v>2019</v>
      </c>
      <c r="E20" s="43">
        <v>2020</v>
      </c>
      <c r="F20" s="41">
        <v>2010</v>
      </c>
      <c r="G20" s="42">
        <v>2015</v>
      </c>
      <c r="H20" s="42">
        <v>2019</v>
      </c>
      <c r="I20" s="43">
        <v>2020</v>
      </c>
      <c r="J20" s="44" t="s">
        <v>18</v>
      </c>
      <c r="K20" s="45" t="s">
        <v>19</v>
      </c>
      <c r="L20" s="42">
        <v>2019</v>
      </c>
      <c r="M20" s="43">
        <v>2020</v>
      </c>
      <c r="N20" s="7"/>
      <c r="O20" s="57" t="s">
        <v>16</v>
      </c>
      <c r="P20" s="41">
        <v>2010</v>
      </c>
      <c r="Q20" s="42">
        <v>2015</v>
      </c>
      <c r="R20" s="42">
        <v>2019</v>
      </c>
      <c r="S20" s="43">
        <v>2020</v>
      </c>
      <c r="T20" s="41">
        <v>2010</v>
      </c>
      <c r="U20" s="42">
        <v>2015</v>
      </c>
      <c r="V20" s="42">
        <v>2019</v>
      </c>
      <c r="W20" s="43">
        <v>2020</v>
      </c>
      <c r="X20" s="44" t="s">
        <v>18</v>
      </c>
      <c r="Y20" s="45" t="s">
        <v>19</v>
      </c>
      <c r="Z20" s="42">
        <v>2019</v>
      </c>
      <c r="AA20" s="43">
        <v>2020</v>
      </c>
    </row>
    <row r="21" spans="1:28" x14ac:dyDescent="0.45">
      <c r="A21" s="8" t="s">
        <v>4</v>
      </c>
      <c r="B21" s="164">
        <v>2181261</v>
      </c>
      <c r="C21" s="164">
        <v>2674089</v>
      </c>
      <c r="D21" s="164">
        <v>3175230</v>
      </c>
      <c r="E21" s="165">
        <v>3357832</v>
      </c>
      <c r="F21" s="27">
        <f t="shared" ref="F21:F30" si="14">B21/B$21</f>
        <v>1</v>
      </c>
      <c r="G21" s="28">
        <f t="shared" ref="G21:G30" si="15">C21/C$21</f>
        <v>1</v>
      </c>
      <c r="H21" s="28">
        <f t="shared" ref="H21:H30" si="16">D21/D$21</f>
        <v>1</v>
      </c>
      <c r="I21" s="29">
        <f t="shared" ref="I21:I29" si="17">E21/E$21</f>
        <v>1</v>
      </c>
      <c r="J21" s="30">
        <f>(E21/C21)^0.2-1</f>
        <v>4.6590097378881534E-2</v>
      </c>
      <c r="K21" s="31">
        <f t="shared" ref="K21:K30" si="18">(E21/B21)^0.1-1</f>
        <v>4.4083260553858139E-2</v>
      </c>
      <c r="L21" s="49">
        <v>5.0775763817279503E-2</v>
      </c>
      <c r="M21" s="50">
        <f>(E21-D21)/D21</f>
        <v>5.7508274991103003E-2</v>
      </c>
      <c r="N21" s="7"/>
      <c r="O21" s="58" t="s">
        <v>5</v>
      </c>
      <c r="P21" s="164">
        <v>7052</v>
      </c>
      <c r="Q21" s="164">
        <v>8337</v>
      </c>
      <c r="R21" s="164">
        <v>9671</v>
      </c>
      <c r="S21" s="165">
        <v>10191</v>
      </c>
      <c r="T21" s="27">
        <f t="shared" ref="T21:T30" si="19">P21/P$21</f>
        <v>1</v>
      </c>
      <c r="U21" s="28">
        <f t="shared" ref="U21:U30" si="20">Q21/Q$21</f>
        <v>1</v>
      </c>
      <c r="V21" s="28">
        <f>R21/R$21</f>
        <v>1</v>
      </c>
      <c r="W21" s="29">
        <f t="shared" ref="W21:W30" si="21">S21/S$21</f>
        <v>1</v>
      </c>
      <c r="X21" s="30">
        <f t="shared" ref="X21:X30" si="22">(S21/Q21)^0.2-1</f>
        <v>4.0977637531061983E-2</v>
      </c>
      <c r="Y21" s="31">
        <f t="shared" ref="Y21:Y30" si="23">(S21/P21)^0.1-1</f>
        <v>3.7505600656307925E-2</v>
      </c>
      <c r="Z21" s="30">
        <v>4.5965823058619897E-2</v>
      </c>
      <c r="AA21" s="31">
        <f t="shared" ref="AA21:AA30" si="24">(S21-R21)/R21</f>
        <v>5.3769000103401923E-2</v>
      </c>
    </row>
    <row r="22" spans="1:28" x14ac:dyDescent="0.45">
      <c r="A22" s="12" t="s">
        <v>6</v>
      </c>
      <c r="B22" s="10">
        <v>808795</v>
      </c>
      <c r="C22" s="10">
        <v>988971</v>
      </c>
      <c r="D22" s="10">
        <v>1193716</v>
      </c>
      <c r="E22" s="11">
        <v>1270149</v>
      </c>
      <c r="F22" s="27">
        <f t="shared" si="14"/>
        <v>0.37079239944234094</v>
      </c>
      <c r="G22" s="28">
        <f t="shared" si="15"/>
        <v>0.36983473624101515</v>
      </c>
      <c r="H22" s="28">
        <f t="shared" si="16"/>
        <v>0.37594630940120871</v>
      </c>
      <c r="I22" s="29">
        <f t="shared" si="17"/>
        <v>0.37826460644844651</v>
      </c>
      <c r="J22" s="30">
        <f t="shared" ref="J22:J30" si="25">(E22/C22)^0.2-1</f>
        <v>5.1318296724215839E-2</v>
      </c>
      <c r="K22" s="31">
        <f>(E22/B22)^0.1-1</f>
        <v>4.6168456517396317E-2</v>
      </c>
      <c r="L22" s="51">
        <v>6.3318110192734409E-2</v>
      </c>
      <c r="M22" s="31">
        <f t="shared" ref="M22:M30" si="26">(E22-D22)/D22</f>
        <v>6.4029467645570631E-2</v>
      </c>
      <c r="N22" s="7"/>
      <c r="O22" s="12" t="s">
        <v>7</v>
      </c>
      <c r="P22" s="55">
        <v>2615</v>
      </c>
      <c r="Q22" s="55">
        <v>3083</v>
      </c>
      <c r="R22" s="55">
        <v>3636</v>
      </c>
      <c r="S22" s="11">
        <v>3855</v>
      </c>
      <c r="T22" s="27">
        <f t="shared" si="19"/>
        <v>0.37081678956324449</v>
      </c>
      <c r="U22" s="28">
        <f t="shared" si="20"/>
        <v>0.36979728919275517</v>
      </c>
      <c r="V22" s="28">
        <f t="shared" ref="V22:V30" si="27">R22/R$21</f>
        <v>0.37596939303071036</v>
      </c>
      <c r="W22" s="29">
        <f t="shared" si="21"/>
        <v>0.37827494848395643</v>
      </c>
      <c r="X22" s="30">
        <f t="shared" si="22"/>
        <v>4.5707376393659516E-2</v>
      </c>
      <c r="Y22" s="31">
        <f t="shared" si="23"/>
        <v>3.9573664317942514E-2</v>
      </c>
      <c r="Z22" s="30">
        <v>5.8515283842794759E-2</v>
      </c>
      <c r="AA22" s="31">
        <f t="shared" si="24"/>
        <v>6.0231023102310231E-2</v>
      </c>
    </row>
    <row r="23" spans="1:28" x14ac:dyDescent="0.45">
      <c r="A23" s="12" t="s">
        <v>113</v>
      </c>
      <c r="B23" s="10">
        <v>512353</v>
      </c>
      <c r="C23" s="10">
        <v>636433</v>
      </c>
      <c r="D23" s="10">
        <v>767881</v>
      </c>
      <c r="E23" s="11">
        <v>809460</v>
      </c>
      <c r="F23" s="27">
        <f t="shared" si="14"/>
        <v>0.23488844296945666</v>
      </c>
      <c r="G23" s="28">
        <f>C23/C$21</f>
        <v>0.23799993193943805</v>
      </c>
      <c r="H23" s="28">
        <f t="shared" si="16"/>
        <v>0.24183476472570492</v>
      </c>
      <c r="I23" s="29">
        <f>E23/E$21</f>
        <v>0.24106625941976847</v>
      </c>
      <c r="J23" s="30">
        <f t="shared" si="25"/>
        <v>4.9273103316977762E-2</v>
      </c>
      <c r="K23" s="31">
        <f t="shared" si="18"/>
        <v>4.6797341271580084E-2</v>
      </c>
      <c r="L23" s="51">
        <v>4.2076278776890547E-2</v>
      </c>
      <c r="M23" s="31">
        <f t="shared" si="26"/>
        <v>5.4147712991987042E-2</v>
      </c>
      <c r="N23" s="7"/>
      <c r="O23" s="12" t="s">
        <v>114</v>
      </c>
      <c r="P23" s="55">
        <v>1656</v>
      </c>
      <c r="Q23" s="55">
        <v>1984</v>
      </c>
      <c r="R23" s="55">
        <v>2339</v>
      </c>
      <c r="S23" s="11">
        <v>2457</v>
      </c>
      <c r="T23" s="27">
        <f t="shared" si="19"/>
        <v>0.23482699943278504</v>
      </c>
      <c r="U23" s="28">
        <f t="shared" si="20"/>
        <v>0.23797529087201633</v>
      </c>
      <c r="V23" s="28">
        <f t="shared" si="27"/>
        <v>0.24185709854203288</v>
      </c>
      <c r="W23" s="29">
        <f t="shared" si="21"/>
        <v>0.24109508389755666</v>
      </c>
      <c r="X23" s="30">
        <f t="shared" si="22"/>
        <v>4.3692824682562303E-2</v>
      </c>
      <c r="Y23" s="31">
        <f t="shared" si="23"/>
        <v>4.0242234434455737E-2</v>
      </c>
      <c r="Z23" s="30">
        <v>3.7250554323725059E-2</v>
      </c>
      <c r="AA23" s="31">
        <f t="shared" si="24"/>
        <v>5.0448909790508763E-2</v>
      </c>
      <c r="AB23" s="37"/>
    </row>
    <row r="24" spans="1:28" x14ac:dyDescent="0.45">
      <c r="A24" s="12" t="s">
        <v>8</v>
      </c>
      <c r="B24" s="10">
        <v>105899</v>
      </c>
      <c r="C24" s="10">
        <v>119961</v>
      </c>
      <c r="D24" s="10">
        <v>143249</v>
      </c>
      <c r="E24" s="11">
        <v>142405</v>
      </c>
      <c r="F24" s="27">
        <f t="shared" si="14"/>
        <v>4.8549439979901535E-2</v>
      </c>
      <c r="G24" s="28">
        <f t="shared" si="15"/>
        <v>4.4860511374153964E-2</v>
      </c>
      <c r="H24" s="28">
        <f t="shared" si="16"/>
        <v>4.5114527136616872E-2</v>
      </c>
      <c r="I24" s="29">
        <f t="shared" si="17"/>
        <v>4.2409804897922232E-2</v>
      </c>
      <c r="J24" s="30">
        <f t="shared" si="25"/>
        <v>3.4896771593700082E-2</v>
      </c>
      <c r="K24" s="31">
        <f t="shared" si="18"/>
        <v>3.0061933559129228E-2</v>
      </c>
      <c r="L24" s="51">
        <v>4.1659394997091335E-2</v>
      </c>
      <c r="M24" s="31">
        <f t="shared" si="26"/>
        <v>-5.8918386864829772E-3</v>
      </c>
      <c r="N24" s="7"/>
      <c r="O24" s="12" t="s">
        <v>9</v>
      </c>
      <c r="P24" s="55">
        <v>342</v>
      </c>
      <c r="Q24" s="55">
        <v>374</v>
      </c>
      <c r="R24" s="55">
        <v>436</v>
      </c>
      <c r="S24" s="11">
        <v>432</v>
      </c>
      <c r="T24" s="27">
        <f t="shared" si="19"/>
        <v>4.8496880317640385E-2</v>
      </c>
      <c r="U24" s="28">
        <f t="shared" si="20"/>
        <v>4.4860261484946623E-2</v>
      </c>
      <c r="V24" s="28">
        <f t="shared" si="27"/>
        <v>4.5083238548236995E-2</v>
      </c>
      <c r="W24" s="29">
        <f t="shared" si="21"/>
        <v>4.2390344421548425E-2</v>
      </c>
      <c r="X24" s="30">
        <f t="shared" si="22"/>
        <v>2.9253681117189068E-2</v>
      </c>
      <c r="Y24" s="31">
        <f t="shared" si="23"/>
        <v>2.3636502037103657E-2</v>
      </c>
      <c r="Z24" s="30">
        <v>3.5629453681710214E-2</v>
      </c>
      <c r="AA24" s="31">
        <f t="shared" si="24"/>
        <v>-9.1743119266055051E-3</v>
      </c>
      <c r="AB24" s="37"/>
    </row>
    <row r="25" spans="1:28" x14ac:dyDescent="0.45">
      <c r="A25" s="12" t="s">
        <v>10</v>
      </c>
      <c r="B25" s="10">
        <v>69889</v>
      </c>
      <c r="C25" s="10">
        <v>87450</v>
      </c>
      <c r="D25" s="10">
        <v>111251</v>
      </c>
      <c r="E25" s="11">
        <v>117441</v>
      </c>
      <c r="F25" s="27">
        <f t="shared" si="14"/>
        <v>3.204064071195515E-2</v>
      </c>
      <c r="G25" s="28">
        <f t="shared" si="15"/>
        <v>3.2702726049880913E-2</v>
      </c>
      <c r="H25" s="28">
        <f t="shared" si="16"/>
        <v>3.5037146915341565E-2</v>
      </c>
      <c r="I25" s="29">
        <f t="shared" si="17"/>
        <v>3.4975245932494535E-2</v>
      </c>
      <c r="J25" s="30">
        <f t="shared" si="25"/>
        <v>6.0747422985307109E-2</v>
      </c>
      <c r="K25" s="31">
        <f t="shared" si="18"/>
        <v>5.3273339421072485E-2</v>
      </c>
      <c r="L25" s="51">
        <v>6.4714946070878271E-2</v>
      </c>
      <c r="M25" s="31">
        <f t="shared" si="26"/>
        <v>5.5639949303826486E-2</v>
      </c>
      <c r="N25" s="7"/>
      <c r="O25" s="12" t="s">
        <v>11</v>
      </c>
      <c r="P25" s="55">
        <v>226</v>
      </c>
      <c r="Q25" s="55">
        <v>273</v>
      </c>
      <c r="R25" s="55">
        <v>339</v>
      </c>
      <c r="S25" s="11">
        <v>356</v>
      </c>
      <c r="T25" s="27">
        <f t="shared" si="19"/>
        <v>3.2047646057855927E-2</v>
      </c>
      <c r="U25" s="28">
        <f t="shared" si="20"/>
        <v>3.2745591939546598E-2</v>
      </c>
      <c r="V25" s="28">
        <f t="shared" si="27"/>
        <v>3.5053251990487026E-2</v>
      </c>
      <c r="W25" s="29">
        <f t="shared" si="21"/>
        <v>3.4932783828868608E-2</v>
      </c>
      <c r="X25" s="30">
        <f t="shared" si="22"/>
        <v>5.4526432635724653E-2</v>
      </c>
      <c r="Y25" s="31">
        <f t="shared" si="23"/>
        <v>4.648776675237265E-2</v>
      </c>
      <c r="Z25" s="30">
        <v>5.9374999999999997E-2</v>
      </c>
      <c r="AA25" s="31">
        <f t="shared" si="24"/>
        <v>5.0147492625368731E-2</v>
      </c>
      <c r="AB25" s="37"/>
    </row>
    <row r="26" spans="1:28" x14ac:dyDescent="0.45">
      <c r="A26" s="12" t="s">
        <v>118</v>
      </c>
      <c r="B26" s="10">
        <v>140452</v>
      </c>
      <c r="C26" s="10">
        <v>156358</v>
      </c>
      <c r="D26" s="10">
        <v>174186</v>
      </c>
      <c r="E26" s="11">
        <v>196804</v>
      </c>
      <c r="F26" s="27">
        <f t="shared" si="14"/>
        <v>6.4390277000322294E-2</v>
      </c>
      <c r="G26" s="28">
        <f t="shared" si="15"/>
        <v>5.8471501883445166E-2</v>
      </c>
      <c r="H26" s="28">
        <f t="shared" si="16"/>
        <v>5.4857758335616631E-2</v>
      </c>
      <c r="I26" s="29">
        <f t="shared" si="17"/>
        <v>5.8610436734178484E-2</v>
      </c>
      <c r="J26" s="30">
        <f t="shared" si="25"/>
        <v>4.7086988441516597E-2</v>
      </c>
      <c r="K26" s="31">
        <f>(E26/B26)^0.1-1</f>
        <v>3.4309704076365577E-2</v>
      </c>
      <c r="L26" s="51">
        <v>3.9196735395189003E-2</v>
      </c>
      <c r="M26" s="31">
        <f>(E26-D26)/D26</f>
        <v>0.12984970089444617</v>
      </c>
      <c r="N26" s="7"/>
      <c r="O26" s="12" t="s">
        <v>119</v>
      </c>
      <c r="P26" s="55">
        <v>454</v>
      </c>
      <c r="Q26" s="55">
        <v>487</v>
      </c>
      <c r="R26" s="55">
        <v>531</v>
      </c>
      <c r="S26" s="11">
        <v>597</v>
      </c>
      <c r="T26" s="27">
        <f t="shared" si="19"/>
        <v>6.4378899602949513E-2</v>
      </c>
      <c r="U26" s="28">
        <f t="shared" si="20"/>
        <v>5.8414297709008037E-2</v>
      </c>
      <c r="V26" s="28">
        <f t="shared" si="27"/>
        <v>5.4906421259435428E-2</v>
      </c>
      <c r="W26" s="29">
        <f t="shared" si="21"/>
        <v>5.8581100971445393E-2</v>
      </c>
      <c r="X26" s="30">
        <f t="shared" si="22"/>
        <v>4.1571466373204524E-2</v>
      </c>
      <c r="Y26" s="31">
        <f t="shared" si="23"/>
        <v>2.776032353263802E-2</v>
      </c>
      <c r="Z26" s="30">
        <v>3.5087719298245612E-2</v>
      </c>
      <c r="AA26" s="31">
        <f t="shared" si="24"/>
        <v>0.12429378531073447</v>
      </c>
      <c r="AB26" s="37"/>
    </row>
    <row r="27" spans="1:28" x14ac:dyDescent="0.45">
      <c r="A27" s="12" t="s">
        <v>12</v>
      </c>
      <c r="B27" s="10">
        <v>70525</v>
      </c>
      <c r="C27" s="10">
        <v>89572</v>
      </c>
      <c r="D27" s="10">
        <v>112999</v>
      </c>
      <c r="E27" s="11">
        <v>123717</v>
      </c>
      <c r="F27" s="27">
        <f t="shared" si="14"/>
        <v>3.2332215172783084E-2</v>
      </c>
      <c r="G27" s="28">
        <f>C27/C$21</f>
        <v>3.3496267326928911E-2</v>
      </c>
      <c r="H27" s="28">
        <f t="shared" si="16"/>
        <v>3.5587658216885074E-2</v>
      </c>
      <c r="I27" s="29">
        <f t="shared" si="17"/>
        <v>3.6844309066087884E-2</v>
      </c>
      <c r="J27" s="30">
        <f t="shared" si="25"/>
        <v>6.6722416900026227E-2</v>
      </c>
      <c r="K27" s="31">
        <f t="shared" si="18"/>
        <v>5.7812338868365787E-2</v>
      </c>
      <c r="L27" s="51">
        <v>7.0025756600128788E-2</v>
      </c>
      <c r="M27" s="31">
        <f t="shared" si="26"/>
        <v>9.4850396906167311E-2</v>
      </c>
      <c r="N27" s="7"/>
      <c r="O27" s="12" t="s">
        <v>12</v>
      </c>
      <c r="P27" s="55">
        <v>228</v>
      </c>
      <c r="Q27" s="55">
        <v>279</v>
      </c>
      <c r="R27" s="55">
        <v>344</v>
      </c>
      <c r="S27" s="11">
        <v>375</v>
      </c>
      <c r="T27" s="27">
        <f t="shared" si="19"/>
        <v>3.2331253545093593E-2</v>
      </c>
      <c r="U27" s="28">
        <f t="shared" si="20"/>
        <v>3.3465275278877292E-2</v>
      </c>
      <c r="V27" s="28">
        <f t="shared" si="27"/>
        <v>3.557026160686589E-2</v>
      </c>
      <c r="W27" s="29">
        <f t="shared" si="21"/>
        <v>3.6797173977038564E-2</v>
      </c>
      <c r="X27" s="30">
        <f t="shared" si="22"/>
        <v>6.0926782065481966E-2</v>
      </c>
      <c r="Y27" s="31">
        <f t="shared" si="23"/>
        <v>5.1016761278581235E-2</v>
      </c>
      <c r="Z27" s="30">
        <v>6.5015479876160992E-2</v>
      </c>
      <c r="AA27" s="31">
        <f t="shared" si="24"/>
        <v>9.0116279069767435E-2</v>
      </c>
      <c r="AB27" s="37"/>
    </row>
    <row r="28" spans="1:28" x14ac:dyDescent="0.45">
      <c r="A28" s="12" t="s">
        <v>13</v>
      </c>
      <c r="B28" s="10">
        <v>128194</v>
      </c>
      <c r="C28" s="10">
        <v>165176</v>
      </c>
      <c r="D28" s="10">
        <v>195673</v>
      </c>
      <c r="E28" s="11">
        <v>208793</v>
      </c>
      <c r="F28" s="27">
        <f t="shared" si="14"/>
        <v>5.8770591873232962E-2</v>
      </c>
      <c r="G28" s="28">
        <f t="shared" si="15"/>
        <v>6.1769073505032926E-2</v>
      </c>
      <c r="H28" s="28">
        <f t="shared" si="16"/>
        <v>6.162482717787373E-2</v>
      </c>
      <c r="I28" s="29">
        <f t="shared" si="17"/>
        <v>6.2180895291962197E-2</v>
      </c>
      <c r="J28" s="30">
        <f t="shared" si="25"/>
        <v>4.7981938706798344E-2</v>
      </c>
      <c r="K28" s="31">
        <f t="shared" si="18"/>
        <v>4.9989179525270044E-2</v>
      </c>
      <c r="L28" s="51">
        <v>2.4412334432752213E-2</v>
      </c>
      <c r="M28" s="31">
        <f t="shared" si="26"/>
        <v>6.7050640609588444E-2</v>
      </c>
      <c r="N28" s="7"/>
      <c r="O28" s="12" t="s">
        <v>13</v>
      </c>
      <c r="P28" s="55">
        <v>414</v>
      </c>
      <c r="Q28" s="55">
        <v>515</v>
      </c>
      <c r="R28" s="55">
        <v>596</v>
      </c>
      <c r="S28" s="11">
        <v>634</v>
      </c>
      <c r="T28" s="27">
        <f t="shared" si="19"/>
        <v>5.870674985819626E-2</v>
      </c>
      <c r="U28" s="28">
        <f t="shared" si="20"/>
        <v>6.1772819959217941E-2</v>
      </c>
      <c r="V28" s="28">
        <f t="shared" si="27"/>
        <v>6.1627546272360667E-2</v>
      </c>
      <c r="W28" s="29">
        <f t="shared" si="21"/>
        <v>6.2211755470513198E-2</v>
      </c>
      <c r="X28" s="30">
        <f t="shared" si="22"/>
        <v>4.245281341452678E-2</v>
      </c>
      <c r="Y28" s="31">
        <f t="shared" si="23"/>
        <v>4.3539497771457825E-2</v>
      </c>
      <c r="Z28" s="30">
        <v>2.0547945205479451E-2</v>
      </c>
      <c r="AA28" s="31">
        <f t="shared" si="24"/>
        <v>6.3758389261744972E-2</v>
      </c>
      <c r="AB28" s="37"/>
    </row>
    <row r="29" spans="1:28" ht="28.5" customHeight="1" x14ac:dyDescent="0.45">
      <c r="A29" s="13" t="s">
        <v>31</v>
      </c>
      <c r="B29" s="10">
        <v>305191</v>
      </c>
      <c r="C29" s="10">
        <v>381509</v>
      </c>
      <c r="D29" s="10">
        <v>419240</v>
      </c>
      <c r="E29" s="11">
        <v>434160</v>
      </c>
      <c r="F29" s="27">
        <f t="shared" si="14"/>
        <v>0.13991493911090877</v>
      </c>
      <c r="G29" s="28">
        <f t="shared" si="15"/>
        <v>0.14266877430033181</v>
      </c>
      <c r="H29" s="28">
        <f t="shared" si="16"/>
        <v>0.13203452978209451</v>
      </c>
      <c r="I29" s="29">
        <f t="shared" si="17"/>
        <v>0.12929771352467903</v>
      </c>
      <c r="J29" s="30">
        <f t="shared" si="25"/>
        <v>2.6192896789779319E-2</v>
      </c>
      <c r="K29" s="31">
        <f t="shared" si="18"/>
        <v>3.5876089509940368E-2</v>
      </c>
      <c r="L29" s="51">
        <v>4.3682613339042504E-2</v>
      </c>
      <c r="M29" s="31">
        <f t="shared" si="26"/>
        <v>3.5588207232134336E-2</v>
      </c>
      <c r="N29" s="7"/>
      <c r="O29" s="13" t="s">
        <v>31</v>
      </c>
      <c r="P29" s="55">
        <v>987</v>
      </c>
      <c r="Q29" s="55">
        <v>1189</v>
      </c>
      <c r="R29" s="55">
        <v>1277</v>
      </c>
      <c r="S29" s="11">
        <v>1318</v>
      </c>
      <c r="T29" s="27">
        <f t="shared" si="19"/>
        <v>0.13996029495178672</v>
      </c>
      <c r="U29" s="28">
        <f t="shared" si="20"/>
        <v>0.14261724841069928</v>
      </c>
      <c r="V29" s="28">
        <f t="shared" si="27"/>
        <v>0.13204425602316203</v>
      </c>
      <c r="W29" s="29">
        <f t="shared" si="21"/>
        <v>0.12932980080463155</v>
      </c>
      <c r="X29" s="30">
        <f t="shared" si="22"/>
        <v>2.0814219910359366E-2</v>
      </c>
      <c r="Y29" s="31">
        <f t="shared" si="23"/>
        <v>2.9342313346990112E-2</v>
      </c>
      <c r="Z29" s="30">
        <v>3.9056143205858422E-2</v>
      </c>
      <c r="AA29" s="31">
        <f t="shared" si="24"/>
        <v>3.2106499608457323E-2</v>
      </c>
      <c r="AB29" s="37"/>
    </row>
    <row r="30" spans="1:28" x14ac:dyDescent="0.45">
      <c r="A30" s="14" t="s">
        <v>116</v>
      </c>
      <c r="B30" s="16">
        <v>39964</v>
      </c>
      <c r="C30" s="16">
        <v>48660</v>
      </c>
      <c r="D30" s="16">
        <v>57036</v>
      </c>
      <c r="E30" s="17">
        <v>54904</v>
      </c>
      <c r="F30" s="32">
        <f t="shared" si="14"/>
        <v>1.832151218950873E-2</v>
      </c>
      <c r="G30" s="33">
        <f t="shared" si="15"/>
        <v>1.8196851338904578E-2</v>
      </c>
      <c r="H30" s="33">
        <f t="shared" si="16"/>
        <v>1.7962793246473485E-2</v>
      </c>
      <c r="I30" s="34">
        <f>E30/E$21</f>
        <v>1.6351026495667442E-2</v>
      </c>
      <c r="J30" s="35">
        <f t="shared" si="25"/>
        <v>2.4439643312707648E-2</v>
      </c>
      <c r="K30" s="36">
        <f t="shared" si="18"/>
        <v>3.2270469606384022E-2</v>
      </c>
      <c r="L30" s="52">
        <v>4.9304584590477589E-2</v>
      </c>
      <c r="M30" s="36">
        <f t="shared" si="26"/>
        <v>-3.7379900413773759E-2</v>
      </c>
      <c r="N30" s="7"/>
      <c r="O30" s="14" t="s">
        <v>117</v>
      </c>
      <c r="P30" s="16">
        <v>129</v>
      </c>
      <c r="Q30" s="16">
        <v>152</v>
      </c>
      <c r="R30" s="16">
        <v>174</v>
      </c>
      <c r="S30" s="17">
        <v>167</v>
      </c>
      <c r="T30" s="32">
        <f t="shared" si="19"/>
        <v>1.8292682926829267E-2</v>
      </c>
      <c r="U30" s="33">
        <f t="shared" si="20"/>
        <v>1.8231977929710926E-2</v>
      </c>
      <c r="V30" s="33">
        <f t="shared" si="27"/>
        <v>1.7991934649984491E-2</v>
      </c>
      <c r="W30" s="34">
        <f t="shared" si="21"/>
        <v>1.6387008144441172E-2</v>
      </c>
      <c r="X30" s="35">
        <f t="shared" si="22"/>
        <v>1.9000921251321135E-2</v>
      </c>
      <c r="Y30" s="36">
        <f t="shared" si="23"/>
        <v>2.6154315906217418E-2</v>
      </c>
      <c r="Z30" s="35">
        <v>4.8192771084337352E-2</v>
      </c>
      <c r="AA30" s="36">
        <f t="shared" si="24"/>
        <v>-4.0229885057471264E-2</v>
      </c>
      <c r="AB30" s="37"/>
    </row>
    <row r="31" spans="1:28" ht="15" customHeight="1" x14ac:dyDescent="0.45">
      <c r="A31" s="175" t="s">
        <v>142</v>
      </c>
      <c r="B31" s="175"/>
      <c r="C31" s="175"/>
      <c r="D31" s="175"/>
      <c r="E31" s="175"/>
      <c r="F31" s="175"/>
      <c r="G31" s="175"/>
      <c r="H31" s="175"/>
      <c r="I31" s="175"/>
      <c r="J31" s="175"/>
      <c r="K31" s="175"/>
      <c r="L31" s="175"/>
      <c r="M31" s="175"/>
      <c r="N31" s="7"/>
      <c r="O31" s="175" t="s">
        <v>143</v>
      </c>
      <c r="P31" s="175"/>
      <c r="Q31" s="175"/>
      <c r="R31" s="175"/>
      <c r="S31" s="175"/>
      <c r="T31" s="175"/>
      <c r="U31" s="175"/>
      <c r="V31" s="175"/>
      <c r="W31" s="175"/>
      <c r="X31" s="175"/>
      <c r="Y31" s="175"/>
      <c r="Z31" s="175"/>
      <c r="AA31" s="175"/>
    </row>
    <row r="32" spans="1:28" x14ac:dyDescent="0.45">
      <c r="A32" s="175"/>
      <c r="B32" s="175"/>
      <c r="C32" s="175"/>
      <c r="D32" s="175"/>
      <c r="E32" s="175"/>
      <c r="F32" s="175"/>
      <c r="G32" s="175"/>
      <c r="H32" s="175"/>
      <c r="I32" s="175"/>
      <c r="J32" s="175"/>
      <c r="K32" s="175"/>
      <c r="L32" s="175"/>
      <c r="M32" s="175"/>
      <c r="O32" s="175"/>
      <c r="P32" s="175"/>
      <c r="Q32" s="175"/>
      <c r="R32" s="175"/>
      <c r="S32" s="175"/>
      <c r="T32" s="175"/>
      <c r="U32" s="175"/>
      <c r="V32" s="175"/>
      <c r="W32" s="175"/>
      <c r="X32" s="175"/>
      <c r="Y32" s="175"/>
      <c r="Z32" s="175"/>
      <c r="AA32" s="175"/>
    </row>
    <row r="33" spans="1:17" x14ac:dyDescent="0.45">
      <c r="A33" s="26" t="s">
        <v>120</v>
      </c>
      <c r="O33" s="26" t="s">
        <v>120</v>
      </c>
    </row>
    <row r="34" spans="1:17" x14ac:dyDescent="0.45">
      <c r="A34" s="47"/>
      <c r="O34" s="47"/>
    </row>
    <row r="37" spans="1:17" x14ac:dyDescent="0.45">
      <c r="P37" s="4"/>
    </row>
    <row r="38" spans="1:17" x14ac:dyDescent="0.45">
      <c r="Q38" s="19"/>
    </row>
    <row r="39" spans="1:17" x14ac:dyDescent="0.45">
      <c r="Q39" s="55"/>
    </row>
    <row r="40" spans="1:17" x14ac:dyDescent="0.45">
      <c r="Q40" s="55"/>
    </row>
    <row r="41" spans="1:17" x14ac:dyDescent="0.45">
      <c r="Q41" s="55"/>
    </row>
    <row r="42" spans="1:17" x14ac:dyDescent="0.45">
      <c r="Q42" s="55"/>
    </row>
    <row r="43" spans="1:17" x14ac:dyDescent="0.45">
      <c r="Q43" s="55"/>
    </row>
    <row r="44" spans="1:17" x14ac:dyDescent="0.45">
      <c r="Q44" s="55"/>
    </row>
    <row r="45" spans="1:17" x14ac:dyDescent="0.45">
      <c r="P45" s="62"/>
      <c r="Q45" s="62"/>
    </row>
    <row r="48" spans="1:17" x14ac:dyDescent="0.45">
      <c r="Q48" s="18"/>
    </row>
    <row r="49" spans="2:17" x14ac:dyDescent="0.45">
      <c r="Q49" s="7"/>
    </row>
    <row r="50" spans="2:17" x14ac:dyDescent="0.45">
      <c r="Q50" s="7"/>
    </row>
    <row r="51" spans="2:17" x14ac:dyDescent="0.45">
      <c r="Q51" s="7"/>
    </row>
    <row r="52" spans="2:17" x14ac:dyDescent="0.45">
      <c r="Q52" s="18"/>
    </row>
    <row r="53" spans="2:17" x14ac:dyDescent="0.45">
      <c r="Q53" s="7"/>
    </row>
    <row r="54" spans="2:17" ht="15" customHeight="1" x14ac:dyDescent="0.45"/>
    <row r="58" spans="2:17" x14ac:dyDescent="0.45">
      <c r="B58"/>
      <c r="C58"/>
      <c r="D58"/>
      <c r="E58"/>
    </row>
    <row r="59" spans="2:17" x14ac:dyDescent="0.45">
      <c r="B59"/>
      <c r="C59"/>
      <c r="D59"/>
      <c r="E59"/>
    </row>
    <row r="60" spans="2:17" x14ac:dyDescent="0.45">
      <c r="B60"/>
      <c r="C60"/>
      <c r="D60"/>
      <c r="E60"/>
    </row>
    <row r="61" spans="2:17" x14ac:dyDescent="0.45">
      <c r="B61"/>
      <c r="C61"/>
      <c r="D61"/>
      <c r="E61"/>
    </row>
    <row r="62" spans="2:17" x14ac:dyDescent="0.45">
      <c r="B62"/>
      <c r="C62"/>
      <c r="D62"/>
      <c r="E62"/>
    </row>
    <row r="63" spans="2:17" x14ac:dyDescent="0.45">
      <c r="B63"/>
      <c r="C63"/>
      <c r="D63"/>
      <c r="E63"/>
    </row>
    <row r="64" spans="2:17" x14ac:dyDescent="0.45">
      <c r="B64"/>
      <c r="C64"/>
      <c r="D64"/>
      <c r="E64"/>
    </row>
    <row r="65" customFormat="1" x14ac:dyDescent="0.45"/>
    <row r="66" customFormat="1" x14ac:dyDescent="0.45"/>
    <row r="67" customFormat="1" x14ac:dyDescent="0.45"/>
  </sheetData>
  <mergeCells count="18">
    <mergeCell ref="Z19:AA19"/>
    <mergeCell ref="T19:W19"/>
    <mergeCell ref="P19:S19"/>
    <mergeCell ref="A31:M32"/>
    <mergeCell ref="O31:AA32"/>
    <mergeCell ref="B19:E19"/>
    <mergeCell ref="F19:I19"/>
    <mergeCell ref="J19:K19"/>
    <mergeCell ref="L19:M19"/>
    <mergeCell ref="X19:Y19"/>
    <mergeCell ref="P6:S6"/>
    <mergeCell ref="T6:W6"/>
    <mergeCell ref="X6:Y6"/>
    <mergeCell ref="Z6:AA6"/>
    <mergeCell ref="B6:E6"/>
    <mergeCell ref="F6:I6"/>
    <mergeCell ref="J6:K6"/>
    <mergeCell ref="L6:M6"/>
  </mergeCells>
  <hyperlinks>
    <hyperlink ref="A33" r:id="rId1" display="Source: State Health Expenditures by State of Residence, 1991-2014, Centers for Medicare &amp; Medicaid Services; includes author calculations." xr:uid="{864DD4B5-9471-462D-BA4F-9E5912875076}"/>
    <hyperlink ref="O33" r:id="rId2" display="Source: State Health Expenditures by State of Residence, 1991-2014, Centers for Medicare &amp; Medicaid Services; includes author calculations." xr:uid="{C2971795-4AB7-465B-B2C5-AA5B43F60EBF}"/>
  </hyperlinks>
  <pageMargins left="0.2" right="0.2" top="0.5" bottom="0.75" header="0.3" footer="0.3"/>
  <pageSetup orientation="landscape" r:id="rId3"/>
  <headerFooter>
    <oddFooter>&amp;L&amp;8California Health Care Foundation&amp;R&amp;8Companion Data File
California Supplement to Health Care Costs 101, 2023 edition</oddFooter>
  </headerFooter>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407FB-128F-48EF-AE47-526F2C8979ED}">
  <dimension ref="A1:AB37"/>
  <sheetViews>
    <sheetView zoomScaleNormal="100" zoomScaleSheetLayoutView="100" workbookViewId="0">
      <selection activeCell="A2" sqref="A2"/>
    </sheetView>
  </sheetViews>
  <sheetFormatPr defaultRowHeight="14.25" x14ac:dyDescent="0.45"/>
  <cols>
    <col min="1" max="1" width="26.3984375" customWidth="1"/>
    <col min="2" max="2" width="9.265625" style="2" customWidth="1"/>
    <col min="3" max="3" width="9.73046875" style="2" customWidth="1"/>
    <col min="4" max="4" width="9.3984375" style="2" customWidth="1"/>
    <col min="5" max="5" width="10.3984375" style="2" customWidth="1"/>
    <col min="6" max="9" width="7.73046875" customWidth="1"/>
    <col min="10" max="11" width="10.3984375" customWidth="1"/>
    <col min="12" max="12" width="8" customWidth="1"/>
    <col min="13" max="13" width="7.73046875" customWidth="1"/>
    <col min="14" max="14" width="4" customWidth="1"/>
    <col min="15" max="15" width="26.3984375" customWidth="1"/>
    <col min="16" max="19" width="8" customWidth="1"/>
    <col min="20" max="23" width="7.86328125" customWidth="1"/>
    <col min="24" max="25" width="10.1328125" customWidth="1"/>
    <col min="26" max="27" width="8.3984375" customWidth="1"/>
    <col min="28" max="28" width="7.86328125" customWidth="1"/>
    <col min="29" max="29" width="15" customWidth="1"/>
    <col min="30" max="30" width="13.265625" bestFit="1" customWidth="1"/>
    <col min="34" max="34" width="5.73046875" customWidth="1"/>
    <col min="35" max="35" width="12.3984375" customWidth="1"/>
  </cols>
  <sheetData>
    <row r="1" spans="1:27" ht="18" x14ac:dyDescent="0.55000000000000004">
      <c r="A1" s="1" t="s">
        <v>32</v>
      </c>
      <c r="O1" s="1" t="s">
        <v>32</v>
      </c>
    </row>
    <row r="2" spans="1:27" ht="15.75" x14ac:dyDescent="0.5">
      <c r="A2" s="3" t="s">
        <v>42</v>
      </c>
      <c r="O2" s="3" t="s">
        <v>41</v>
      </c>
    </row>
    <row r="3" spans="1:27" ht="15.75" x14ac:dyDescent="0.5">
      <c r="A3" s="3"/>
      <c r="O3" s="4"/>
    </row>
    <row r="4" spans="1:27" ht="15.75" x14ac:dyDescent="0.5">
      <c r="A4" s="5" t="s">
        <v>132</v>
      </c>
      <c r="O4" s="5" t="s">
        <v>133</v>
      </c>
      <c r="P4" s="19"/>
      <c r="Q4" s="19"/>
      <c r="R4" s="19"/>
      <c r="S4" s="19"/>
    </row>
    <row r="5" spans="1:27" x14ac:dyDescent="0.45">
      <c r="A5" s="47"/>
      <c r="O5" s="54"/>
      <c r="P5" s="19"/>
      <c r="Q5" s="19"/>
      <c r="R5" s="19"/>
      <c r="S5" s="19"/>
    </row>
    <row r="6" spans="1:27" x14ac:dyDescent="0.45">
      <c r="A6" s="39"/>
      <c r="B6" s="176" t="s">
        <v>111</v>
      </c>
      <c r="C6" s="177"/>
      <c r="D6" s="177"/>
      <c r="E6" s="178"/>
      <c r="F6" s="179" t="s">
        <v>0</v>
      </c>
      <c r="G6" s="180"/>
      <c r="H6" s="180"/>
      <c r="I6" s="181"/>
      <c r="J6" s="179" t="s">
        <v>1</v>
      </c>
      <c r="K6" s="181"/>
      <c r="L6" s="179" t="s">
        <v>2</v>
      </c>
      <c r="M6" s="181"/>
      <c r="O6" s="39"/>
      <c r="P6" s="176" t="s">
        <v>115</v>
      </c>
      <c r="Q6" s="177"/>
      <c r="R6" s="177"/>
      <c r="S6" s="178"/>
      <c r="T6" s="179" t="s">
        <v>0</v>
      </c>
      <c r="U6" s="180"/>
      <c r="V6" s="180"/>
      <c r="W6" s="181"/>
      <c r="X6" s="179" t="s">
        <v>1</v>
      </c>
      <c r="Y6" s="181"/>
      <c r="Z6" s="179" t="s">
        <v>2</v>
      </c>
      <c r="AA6" s="181"/>
    </row>
    <row r="7" spans="1:27" x14ac:dyDescent="0.45">
      <c r="A7" s="40" t="s">
        <v>3</v>
      </c>
      <c r="B7" s="41">
        <v>2010</v>
      </c>
      <c r="C7" s="42">
        <v>2015</v>
      </c>
      <c r="D7" s="42">
        <v>2019</v>
      </c>
      <c r="E7" s="43">
        <v>2020</v>
      </c>
      <c r="F7" s="41">
        <v>2010</v>
      </c>
      <c r="G7" s="42">
        <v>2015</v>
      </c>
      <c r="H7" s="42">
        <v>2019</v>
      </c>
      <c r="I7" s="43">
        <v>2020</v>
      </c>
      <c r="J7" s="44" t="s">
        <v>18</v>
      </c>
      <c r="K7" s="45" t="s">
        <v>19</v>
      </c>
      <c r="L7" s="42">
        <v>2019</v>
      </c>
      <c r="M7" s="43">
        <v>2020</v>
      </c>
      <c r="O7" s="40" t="s">
        <v>3</v>
      </c>
      <c r="P7" s="41">
        <v>2010</v>
      </c>
      <c r="Q7" s="42">
        <v>2015</v>
      </c>
      <c r="R7" s="42">
        <v>2019</v>
      </c>
      <c r="S7" s="43">
        <v>2020</v>
      </c>
      <c r="T7" s="41">
        <v>2010</v>
      </c>
      <c r="U7" s="42">
        <v>2015</v>
      </c>
      <c r="V7" s="42">
        <v>2019</v>
      </c>
      <c r="W7" s="43">
        <v>2020</v>
      </c>
      <c r="X7" s="44" t="s">
        <v>18</v>
      </c>
      <c r="Y7" s="45" t="s">
        <v>19</v>
      </c>
      <c r="Z7" s="42">
        <v>2019</v>
      </c>
      <c r="AA7" s="43">
        <v>2020</v>
      </c>
    </row>
    <row r="8" spans="1:27" x14ac:dyDescent="0.45">
      <c r="A8" s="8" t="s">
        <v>4</v>
      </c>
      <c r="B8" s="164">
        <v>41797</v>
      </c>
      <c r="C8" s="164">
        <v>74700</v>
      </c>
      <c r="D8" s="164">
        <v>78339</v>
      </c>
      <c r="E8" s="165">
        <v>87062</v>
      </c>
      <c r="F8" s="27">
        <f t="shared" ref="F8:G17" si="0">B8/B$8</f>
        <v>1</v>
      </c>
      <c r="G8" s="28">
        <f>C8/C$8</f>
        <v>1</v>
      </c>
      <c r="H8" s="28">
        <f t="shared" ref="H8:I17" si="1">D8/D$8</f>
        <v>1</v>
      </c>
      <c r="I8" s="29">
        <f t="shared" si="1"/>
        <v>1</v>
      </c>
      <c r="J8" s="30">
        <f>(E8/C8)^0.2-1</f>
        <v>3.1101948507648913E-2</v>
      </c>
      <c r="K8" s="31">
        <f t="shared" ref="K8:K15" si="2">(E8/B8)^0.1-1</f>
        <v>7.6138955488561422E-2</v>
      </c>
      <c r="L8" s="30">
        <v>6.3795983215871599E-2</v>
      </c>
      <c r="M8" s="31">
        <f t="shared" ref="M8:M16" si="3">(E8-D8)/D8</f>
        <v>0.111349391746129</v>
      </c>
      <c r="N8" s="20"/>
      <c r="O8" s="8" t="s">
        <v>5</v>
      </c>
      <c r="P8" s="164">
        <v>4700</v>
      </c>
      <c r="Q8" s="164">
        <v>6500</v>
      </c>
      <c r="R8" s="164">
        <v>7179</v>
      </c>
      <c r="S8" s="165">
        <v>7929</v>
      </c>
      <c r="T8" s="27">
        <f t="shared" ref="T8:W17" si="4">P8/P$8</f>
        <v>1</v>
      </c>
      <c r="U8" s="28">
        <f t="shared" si="4"/>
        <v>1</v>
      </c>
      <c r="V8" s="28">
        <f t="shared" si="4"/>
        <v>1</v>
      </c>
      <c r="W8" s="29">
        <f t="shared" si="4"/>
        <v>1</v>
      </c>
      <c r="X8" s="30">
        <f t="shared" ref="X8:X17" si="5">(S8/Q8)^0.2-1</f>
        <v>4.0545348710743223E-2</v>
      </c>
      <c r="Y8" s="31">
        <f t="shared" ref="Y8:Y17" si="6">(S8/P8)^0.1-1</f>
        <v>5.3688053147667336E-2</v>
      </c>
      <c r="Z8" s="30">
        <v>9.5027455765710797E-2</v>
      </c>
      <c r="AA8" s="31">
        <f>(S8-R8)/R8</f>
        <v>0.10447137484329294</v>
      </c>
    </row>
    <row r="9" spans="1:27" x14ac:dyDescent="0.45">
      <c r="A9" s="12" t="s">
        <v>6</v>
      </c>
      <c r="B9" s="55">
        <v>16571</v>
      </c>
      <c r="C9" s="55">
        <v>31802</v>
      </c>
      <c r="D9" s="55">
        <v>29910</v>
      </c>
      <c r="E9" s="11">
        <v>31743</v>
      </c>
      <c r="F9" s="27">
        <f t="shared" si="0"/>
        <v>0.39646386104265857</v>
      </c>
      <c r="G9" s="28">
        <f t="shared" si="0"/>
        <v>0.42572958500669345</v>
      </c>
      <c r="H9" s="28">
        <f>D9/D$8</f>
        <v>0.3818021675027764</v>
      </c>
      <c r="I9" s="29">
        <f t="shared" si="1"/>
        <v>0.36460223748592957</v>
      </c>
      <c r="J9" s="30">
        <f t="shared" ref="J9:J17" si="7">(E9/C9)^0.2-1</f>
        <v>-3.7132150311414147E-4</v>
      </c>
      <c r="K9" s="31">
        <f t="shared" si="2"/>
        <v>6.716095049511539E-2</v>
      </c>
      <c r="L9" s="30">
        <v>5.1576837886298917E-2</v>
      </c>
      <c r="M9" s="31">
        <f t="shared" si="3"/>
        <v>6.1283851554663989E-2</v>
      </c>
      <c r="N9" s="20"/>
      <c r="O9" s="12" t="s">
        <v>7</v>
      </c>
      <c r="P9" s="55">
        <v>1864</v>
      </c>
      <c r="Q9" s="55">
        <v>2767</v>
      </c>
      <c r="R9" s="55">
        <v>2741</v>
      </c>
      <c r="S9" s="11">
        <v>2891</v>
      </c>
      <c r="T9" s="27">
        <f t="shared" si="4"/>
        <v>0.39659574468085107</v>
      </c>
      <c r="U9" s="28">
        <f t="shared" si="4"/>
        <v>0.4256923076923077</v>
      </c>
      <c r="V9" s="28">
        <f t="shared" si="4"/>
        <v>0.38180805126062128</v>
      </c>
      <c r="W9" s="29">
        <f t="shared" si="4"/>
        <v>0.36461092193214784</v>
      </c>
      <c r="X9" s="30">
        <f t="shared" si="5"/>
        <v>8.8063017686343947E-3</v>
      </c>
      <c r="Y9" s="31">
        <f t="shared" si="6"/>
        <v>4.4865087986502683E-2</v>
      </c>
      <c r="Z9" s="30">
        <v>8.2543443917851497E-2</v>
      </c>
      <c r="AA9" s="31">
        <f t="shared" ref="AA9:AA14" si="8">(S9-R9)/R9</f>
        <v>5.4724553082816492E-2</v>
      </c>
    </row>
    <row r="10" spans="1:27" x14ac:dyDescent="0.45">
      <c r="A10" s="12" t="s">
        <v>113</v>
      </c>
      <c r="B10" s="55">
        <v>5870</v>
      </c>
      <c r="C10" s="55">
        <v>10914</v>
      </c>
      <c r="D10" s="55">
        <v>11763</v>
      </c>
      <c r="E10" s="11">
        <v>11734</v>
      </c>
      <c r="F10" s="27">
        <f t="shared" si="0"/>
        <v>0.14044070148575258</v>
      </c>
      <c r="G10" s="28">
        <f t="shared" si="0"/>
        <v>0.14610441767068272</v>
      </c>
      <c r="H10" s="28">
        <f t="shared" si="1"/>
        <v>0.15015509516332862</v>
      </c>
      <c r="I10" s="29">
        <f t="shared" si="1"/>
        <v>0.13477751487445727</v>
      </c>
      <c r="J10" s="30">
        <f t="shared" si="7"/>
        <v>1.4594320485452617E-2</v>
      </c>
      <c r="K10" s="31">
        <f t="shared" si="2"/>
        <v>7.1718674459700926E-2</v>
      </c>
      <c r="L10" s="30">
        <v>8.9570211189329382E-2</v>
      </c>
      <c r="M10" s="31">
        <f t="shared" si="3"/>
        <v>-2.4653574768341408E-3</v>
      </c>
      <c r="N10" s="20"/>
      <c r="O10" s="12" t="s">
        <v>114</v>
      </c>
      <c r="P10" s="55">
        <v>660</v>
      </c>
      <c r="Q10" s="55">
        <v>950</v>
      </c>
      <c r="R10" s="55">
        <v>1078</v>
      </c>
      <c r="S10" s="11">
        <v>1069</v>
      </c>
      <c r="T10" s="27">
        <f t="shared" si="4"/>
        <v>0.14042553191489363</v>
      </c>
      <c r="U10" s="28">
        <f t="shared" si="4"/>
        <v>0.14615384615384616</v>
      </c>
      <c r="V10" s="28">
        <f t="shared" si="4"/>
        <v>0.15016018944142639</v>
      </c>
      <c r="W10" s="29">
        <f t="shared" si="4"/>
        <v>0.13482154117795433</v>
      </c>
      <c r="X10" s="30">
        <f t="shared" si="5"/>
        <v>2.3884149830670998E-2</v>
      </c>
      <c r="Y10" s="31">
        <f t="shared" si="6"/>
        <v>4.9405598910220228E-2</v>
      </c>
      <c r="Z10" s="30">
        <v>0.12174817898022892</v>
      </c>
      <c r="AA10" s="31">
        <f t="shared" si="8"/>
        <v>-8.3487940630797772E-3</v>
      </c>
    </row>
    <row r="11" spans="1:27" x14ac:dyDescent="0.45">
      <c r="A11" s="12" t="s">
        <v>8</v>
      </c>
      <c r="B11" s="55">
        <v>1054</v>
      </c>
      <c r="C11" s="55">
        <v>1704</v>
      </c>
      <c r="D11" s="55">
        <v>1750</v>
      </c>
      <c r="E11" s="11">
        <v>1687</v>
      </c>
      <c r="F11" s="27">
        <f t="shared" si="0"/>
        <v>2.5217120845993733E-2</v>
      </c>
      <c r="G11" s="28">
        <f t="shared" si="0"/>
        <v>2.2811244979919678E-2</v>
      </c>
      <c r="H11" s="28">
        <f t="shared" si="1"/>
        <v>2.2338809532927405E-2</v>
      </c>
      <c r="I11" s="29">
        <f t="shared" si="1"/>
        <v>1.9376995704210791E-2</v>
      </c>
      <c r="J11" s="30">
        <f t="shared" si="7"/>
        <v>-2.0033156478816982E-3</v>
      </c>
      <c r="K11" s="31">
        <f>(E11/B11)^0.1-1</f>
        <v>4.8159674381848205E-2</v>
      </c>
      <c r="L11" s="30">
        <v>-8.4985835694051E-3</v>
      </c>
      <c r="M11" s="31">
        <f t="shared" si="3"/>
        <v>-3.5999999999999997E-2</v>
      </c>
      <c r="N11" s="20"/>
      <c r="O11" s="12" t="s">
        <v>9</v>
      </c>
      <c r="P11" s="55">
        <v>119</v>
      </c>
      <c r="Q11" s="55">
        <v>148</v>
      </c>
      <c r="R11" s="55">
        <v>160</v>
      </c>
      <c r="S11" s="11">
        <v>154</v>
      </c>
      <c r="T11" s="27">
        <f t="shared" si="4"/>
        <v>2.5319148936170214E-2</v>
      </c>
      <c r="U11" s="28">
        <f t="shared" si="4"/>
        <v>2.2769230769230771E-2</v>
      </c>
      <c r="V11" s="28">
        <f t="shared" si="4"/>
        <v>2.2287226633235825E-2</v>
      </c>
      <c r="W11" s="29">
        <f t="shared" si="4"/>
        <v>1.9422373565392861E-2</v>
      </c>
      <c r="X11" s="30">
        <f t="shared" si="5"/>
        <v>7.9797354530708464E-3</v>
      </c>
      <c r="Y11" s="31">
        <f t="shared" si="6"/>
        <v>2.6118165254426451E-2</v>
      </c>
      <c r="Z11" s="30">
        <v>1.9108280254777069E-2</v>
      </c>
      <c r="AA11" s="31">
        <f>(S11-R11)/R11</f>
        <v>-3.7499999999999999E-2</v>
      </c>
    </row>
    <row r="12" spans="1:27" x14ac:dyDescent="0.45">
      <c r="A12" s="12" t="s">
        <v>10</v>
      </c>
      <c r="B12" s="55">
        <v>89</v>
      </c>
      <c r="C12" s="55">
        <v>414</v>
      </c>
      <c r="D12" s="55">
        <v>430</v>
      </c>
      <c r="E12" s="11">
        <v>393</v>
      </c>
      <c r="F12" s="27">
        <f t="shared" si="0"/>
        <v>2.1293394262746129E-3</v>
      </c>
      <c r="G12" s="28">
        <f t="shared" si="0"/>
        <v>5.5421686746987952E-3</v>
      </c>
      <c r="H12" s="28">
        <f t="shared" si="1"/>
        <v>5.4889646280907338E-3</v>
      </c>
      <c r="I12" s="29">
        <f t="shared" si="1"/>
        <v>4.5140244882956974E-3</v>
      </c>
      <c r="J12" s="30">
        <f t="shared" si="7"/>
        <v>-1.0357262693873714E-2</v>
      </c>
      <c r="K12" s="31">
        <f t="shared" si="2"/>
        <v>0.16011289564407094</v>
      </c>
      <c r="L12" s="30">
        <v>7.2319201995012475E-2</v>
      </c>
      <c r="M12" s="31">
        <f t="shared" si="3"/>
        <v>-8.6046511627906982E-2</v>
      </c>
      <c r="N12" s="20"/>
      <c r="O12" s="12" t="s">
        <v>11</v>
      </c>
      <c r="P12" s="55">
        <v>10</v>
      </c>
      <c r="Q12" s="55">
        <v>36</v>
      </c>
      <c r="R12" s="55">
        <v>39</v>
      </c>
      <c r="S12" s="11">
        <v>36</v>
      </c>
      <c r="T12" s="27">
        <f t="shared" si="4"/>
        <v>2.1276595744680851E-3</v>
      </c>
      <c r="U12" s="28">
        <f t="shared" si="4"/>
        <v>5.5384615384615381E-3</v>
      </c>
      <c r="V12" s="28">
        <f t="shared" si="4"/>
        <v>5.4325114918512326E-3</v>
      </c>
      <c r="W12" s="29">
        <f t="shared" si="4"/>
        <v>4.5402951191827468E-3</v>
      </c>
      <c r="X12" s="30">
        <f>(S12/Q12)^0.2-1</f>
        <v>0</v>
      </c>
      <c r="Y12" s="31">
        <f t="shared" si="6"/>
        <v>0.13665914413936475</v>
      </c>
      <c r="Z12" s="30">
        <v>8.3333333333333329E-2</v>
      </c>
      <c r="AA12" s="31">
        <f t="shared" si="8"/>
        <v>-7.6923076923076927E-2</v>
      </c>
    </row>
    <row r="13" spans="1:27" x14ac:dyDescent="0.45">
      <c r="A13" s="12" t="s">
        <v>118</v>
      </c>
      <c r="B13" s="55">
        <v>4062</v>
      </c>
      <c r="C13" s="55">
        <v>4320</v>
      </c>
      <c r="D13" s="55">
        <v>4275</v>
      </c>
      <c r="E13" s="11">
        <v>4707</v>
      </c>
      <c r="F13" s="27">
        <f t="shared" si="0"/>
        <v>9.7184008421657059E-2</v>
      </c>
      <c r="G13" s="28">
        <f>C13/C$8</f>
        <v>5.7831325301204821E-2</v>
      </c>
      <c r="H13" s="28">
        <f t="shared" si="1"/>
        <v>5.4570520430436947E-2</v>
      </c>
      <c r="I13" s="29">
        <f t="shared" si="1"/>
        <v>5.4064919252946174E-2</v>
      </c>
      <c r="J13" s="30">
        <f>(E13/C13)^0.2-1</f>
        <v>1.7307134568669946E-2</v>
      </c>
      <c r="K13" s="31">
        <f t="shared" si="2"/>
        <v>1.4846662777397768E-2</v>
      </c>
      <c r="L13" s="30">
        <v>4.5999510643503792E-2</v>
      </c>
      <c r="M13" s="31">
        <f t="shared" si="3"/>
        <v>0.10105263157894737</v>
      </c>
      <c r="N13" s="20"/>
      <c r="O13" s="12" t="s">
        <v>119</v>
      </c>
      <c r="P13" s="55">
        <v>457</v>
      </c>
      <c r="Q13" s="55">
        <v>376</v>
      </c>
      <c r="R13" s="55">
        <v>392</v>
      </c>
      <c r="S13" s="11">
        <v>429</v>
      </c>
      <c r="T13" s="27">
        <f t="shared" si="4"/>
        <v>9.7234042553191485E-2</v>
      </c>
      <c r="U13" s="28">
        <f t="shared" si="4"/>
        <v>5.7846153846153846E-2</v>
      </c>
      <c r="V13" s="28">
        <f t="shared" si="4"/>
        <v>5.4603705251427777E-2</v>
      </c>
      <c r="W13" s="29">
        <f t="shared" si="4"/>
        <v>5.4105183503594403E-2</v>
      </c>
      <c r="X13" s="30">
        <f t="shared" si="5"/>
        <v>2.6724414995388246E-2</v>
      </c>
      <c r="Y13" s="31">
        <f t="shared" si="6"/>
        <v>-6.3027013218813766E-3</v>
      </c>
      <c r="Z13" s="30">
        <v>7.6923076923076927E-2</v>
      </c>
      <c r="AA13" s="31">
        <f t="shared" si="8"/>
        <v>9.438775510204081E-2</v>
      </c>
    </row>
    <row r="14" spans="1:27" x14ac:dyDescent="0.45">
      <c r="A14" s="12" t="s">
        <v>12</v>
      </c>
      <c r="B14" s="55">
        <v>5610</v>
      </c>
      <c r="C14" s="55">
        <v>6034</v>
      </c>
      <c r="D14" s="55">
        <v>7346</v>
      </c>
      <c r="E14" s="11">
        <v>8357</v>
      </c>
      <c r="F14" s="27">
        <f t="shared" si="0"/>
        <v>0.13422015934157955</v>
      </c>
      <c r="G14" s="28">
        <f t="shared" si="0"/>
        <v>8.0776439089692106E-2</v>
      </c>
      <c r="H14" s="28">
        <f>D14/D$8</f>
        <v>9.3771939902219839E-2</v>
      </c>
      <c r="I14" s="29">
        <f t="shared" si="1"/>
        <v>9.5989065263834966E-2</v>
      </c>
      <c r="J14" s="30">
        <f t="shared" si="7"/>
        <v>6.7306168071215478E-2</v>
      </c>
      <c r="K14" s="31">
        <f t="shared" si="2"/>
        <v>4.0659741805794569E-2</v>
      </c>
      <c r="L14" s="30">
        <v>7.3192111029948867E-2</v>
      </c>
      <c r="M14" s="31">
        <f t="shared" si="3"/>
        <v>0.13762591886741082</v>
      </c>
      <c r="N14" s="20"/>
      <c r="O14" s="12" t="s">
        <v>12</v>
      </c>
      <c r="P14" s="55">
        <v>631</v>
      </c>
      <c r="Q14" s="55">
        <v>525</v>
      </c>
      <c r="R14" s="55">
        <v>673</v>
      </c>
      <c r="S14" s="11">
        <v>761</v>
      </c>
      <c r="T14" s="27">
        <f t="shared" si="4"/>
        <v>0.13425531914893618</v>
      </c>
      <c r="U14" s="28">
        <f t="shared" si="4"/>
        <v>8.0769230769230774E-2</v>
      </c>
      <c r="V14" s="28">
        <f t="shared" si="4"/>
        <v>9.3745647026048193E-2</v>
      </c>
      <c r="W14" s="29">
        <f t="shared" si="4"/>
        <v>9.597679404716862E-2</v>
      </c>
      <c r="X14" s="30">
        <f t="shared" si="5"/>
        <v>7.7072830149894189E-2</v>
      </c>
      <c r="Y14" s="31">
        <f t="shared" si="6"/>
        <v>1.8909308238054034E-2</v>
      </c>
      <c r="Z14" s="30">
        <v>0.10509031198686371</v>
      </c>
      <c r="AA14" s="31">
        <f t="shared" si="8"/>
        <v>0.13075780089153047</v>
      </c>
    </row>
    <row r="15" spans="1:27" x14ac:dyDescent="0.45">
      <c r="A15" s="12" t="s">
        <v>17</v>
      </c>
      <c r="B15" s="55">
        <v>6043</v>
      </c>
      <c r="C15" s="55">
        <v>14950</v>
      </c>
      <c r="D15" s="55">
        <v>18348</v>
      </c>
      <c r="E15" s="11">
        <v>23770</v>
      </c>
      <c r="F15" s="27">
        <f>B15/B$8</f>
        <v>0.14457975452783692</v>
      </c>
      <c r="G15" s="28">
        <f t="shared" si="0"/>
        <v>0.20013386880856759</v>
      </c>
      <c r="H15" s="28">
        <f t="shared" si="1"/>
        <v>0.23421284417722973</v>
      </c>
      <c r="I15" s="29">
        <f>E15/E$8</f>
        <v>0.27302382210378812</v>
      </c>
      <c r="J15" s="30">
        <f t="shared" si="7"/>
        <v>9.7179280918542998E-2</v>
      </c>
      <c r="K15" s="31">
        <f t="shared" si="2"/>
        <v>0.14677352685439038</v>
      </c>
      <c r="L15" s="30">
        <v>0.10125442650501171</v>
      </c>
      <c r="M15" s="31">
        <f t="shared" si="3"/>
        <v>0.29550904730760846</v>
      </c>
      <c r="N15" s="20"/>
      <c r="O15" s="12" t="s">
        <v>13</v>
      </c>
      <c r="P15" s="55">
        <v>680</v>
      </c>
      <c r="Q15" s="55">
        <v>1301</v>
      </c>
      <c r="R15" s="55">
        <v>1681</v>
      </c>
      <c r="S15" s="11">
        <v>2165</v>
      </c>
      <c r="T15" s="27">
        <f t="shared" si="4"/>
        <v>0.14468085106382977</v>
      </c>
      <c r="U15" s="28">
        <f t="shared" si="4"/>
        <v>0.20015384615384615</v>
      </c>
      <c r="V15" s="28">
        <f t="shared" si="4"/>
        <v>0.23415517481543391</v>
      </c>
      <c r="W15" s="29">
        <f t="shared" si="4"/>
        <v>0.27304830369529576</v>
      </c>
      <c r="X15" s="30">
        <f t="shared" si="5"/>
        <v>0.10722560596081632</v>
      </c>
      <c r="Y15" s="31">
        <f>(S15/P15)^0.1-1</f>
        <v>0.12278059674765585</v>
      </c>
      <c r="Z15" s="30">
        <v>0.1335131490222522</v>
      </c>
      <c r="AA15" s="31">
        <f>(S15-R15)/R15</f>
        <v>0.28792385484830457</v>
      </c>
    </row>
    <row r="16" spans="1:27" ht="30" customHeight="1" x14ac:dyDescent="0.45">
      <c r="A16" s="13" t="s">
        <v>14</v>
      </c>
      <c r="B16" s="55">
        <v>2019</v>
      </c>
      <c r="C16" s="55">
        <v>3684</v>
      </c>
      <c r="D16" s="55">
        <v>3528</v>
      </c>
      <c r="E16" s="11">
        <v>3660</v>
      </c>
      <c r="F16" s="27">
        <f t="shared" si="0"/>
        <v>4.8304902265712851E-2</v>
      </c>
      <c r="G16" s="28">
        <f t="shared" si="0"/>
        <v>4.9317269076305223E-2</v>
      </c>
      <c r="H16" s="28">
        <f>D16/D$8</f>
        <v>4.5035040018381649E-2</v>
      </c>
      <c r="I16" s="29">
        <f t="shared" si="1"/>
        <v>4.2039006684891224E-2</v>
      </c>
      <c r="J16" s="30">
        <f t="shared" si="7"/>
        <v>-1.3063401897819293E-3</v>
      </c>
      <c r="K16" s="31">
        <f>(E16/B16)^0.1-1</f>
        <v>6.129098856396209E-2</v>
      </c>
      <c r="L16" s="30">
        <v>-4.2085256584306271E-2</v>
      </c>
      <c r="M16" s="31">
        <f t="shared" si="3"/>
        <v>3.7414965986394558E-2</v>
      </c>
      <c r="N16" s="20"/>
      <c r="O16" s="13" t="s">
        <v>15</v>
      </c>
      <c r="P16" s="55">
        <v>227</v>
      </c>
      <c r="Q16" s="55">
        <v>321</v>
      </c>
      <c r="R16" s="55">
        <v>323</v>
      </c>
      <c r="S16" s="11">
        <v>333</v>
      </c>
      <c r="T16" s="27">
        <f t="shared" si="4"/>
        <v>4.8297872340425534E-2</v>
      </c>
      <c r="U16" s="28">
        <f t="shared" si="4"/>
        <v>4.9384615384615388E-2</v>
      </c>
      <c r="V16" s="28">
        <f t="shared" si="4"/>
        <v>4.4992338765844825E-2</v>
      </c>
      <c r="W16" s="29">
        <f t="shared" si="4"/>
        <v>4.1997729852440407E-2</v>
      </c>
      <c r="X16" s="30">
        <f t="shared" si="5"/>
        <v>7.3672792129775289E-3</v>
      </c>
      <c r="Y16" s="31">
        <f t="shared" si="6"/>
        <v>3.906289790674089E-2</v>
      </c>
      <c r="Z16" s="30">
        <v>-1.524390243902439E-2</v>
      </c>
      <c r="AA16" s="31">
        <f>(S16-R16)/R16</f>
        <v>3.0959752321981424E-2</v>
      </c>
    </row>
    <row r="17" spans="1:27" x14ac:dyDescent="0.45">
      <c r="A17" s="14" t="s">
        <v>116</v>
      </c>
      <c r="B17" s="16">
        <v>479</v>
      </c>
      <c r="C17" s="16">
        <v>879</v>
      </c>
      <c r="D17" s="16">
        <v>989</v>
      </c>
      <c r="E17" s="17">
        <v>1010</v>
      </c>
      <c r="F17" s="32">
        <f t="shared" si="0"/>
        <v>1.1460152642534154E-2</v>
      </c>
      <c r="G17" s="33">
        <f t="shared" si="0"/>
        <v>1.176706827309237E-2</v>
      </c>
      <c r="H17" s="33">
        <f t="shared" si="1"/>
        <v>1.2624618644608688E-2</v>
      </c>
      <c r="I17" s="34">
        <f t="shared" si="1"/>
        <v>1.1600928074245939E-2</v>
      </c>
      <c r="J17" s="35">
        <f t="shared" si="7"/>
        <v>2.8173721385076345E-2</v>
      </c>
      <c r="K17" s="36">
        <f>(E17/B17)^0.1-1</f>
        <v>7.7453623508860314E-2</v>
      </c>
      <c r="L17" s="35">
        <v>2.9136316337148804E-2</v>
      </c>
      <c r="M17" s="36">
        <f>(E17-D17)/D17</f>
        <v>2.1233569261880688E-2</v>
      </c>
      <c r="N17" s="20"/>
      <c r="O17" s="14" t="s">
        <v>117</v>
      </c>
      <c r="P17" s="16">
        <v>54</v>
      </c>
      <c r="Q17" s="16">
        <v>76</v>
      </c>
      <c r="R17" s="16">
        <v>91</v>
      </c>
      <c r="S17" s="17">
        <v>92</v>
      </c>
      <c r="T17" s="32">
        <f t="shared" si="4"/>
        <v>1.148936170212766E-2</v>
      </c>
      <c r="U17" s="33">
        <f t="shared" si="4"/>
        <v>1.1692307692307693E-2</v>
      </c>
      <c r="V17" s="33">
        <f t="shared" si="4"/>
        <v>1.2675860147652877E-2</v>
      </c>
      <c r="W17" s="34">
        <f t="shared" si="4"/>
        <v>1.1602976415689243E-2</v>
      </c>
      <c r="X17" s="35">
        <f t="shared" si="5"/>
        <v>3.8950477489882784E-2</v>
      </c>
      <c r="Y17" s="36">
        <f t="shared" si="6"/>
        <v>5.472540459911901E-2</v>
      </c>
      <c r="Z17" s="35">
        <v>5.8139534883720929E-2</v>
      </c>
      <c r="AA17" s="36">
        <f>(S17-R17)/R17</f>
        <v>1.098901098901099E-2</v>
      </c>
    </row>
    <row r="18" spans="1:27" x14ac:dyDescent="0.45">
      <c r="A18" s="53"/>
      <c r="O18" s="53"/>
    </row>
    <row r="19" spans="1:27" x14ac:dyDescent="0.45">
      <c r="A19" s="39"/>
      <c r="B19" s="176" t="s">
        <v>111</v>
      </c>
      <c r="C19" s="177"/>
      <c r="D19" s="177"/>
      <c r="E19" s="178"/>
      <c r="F19" s="179" t="s">
        <v>0</v>
      </c>
      <c r="G19" s="180"/>
      <c r="H19" s="180"/>
      <c r="I19" s="181"/>
      <c r="J19" s="179" t="s">
        <v>1</v>
      </c>
      <c r="K19" s="181"/>
      <c r="L19" s="179" t="s">
        <v>2</v>
      </c>
      <c r="M19" s="181"/>
      <c r="O19" s="39"/>
      <c r="P19" s="176" t="s">
        <v>115</v>
      </c>
      <c r="Q19" s="177"/>
      <c r="R19" s="177"/>
      <c r="S19" s="178"/>
      <c r="T19" s="179" t="s">
        <v>0</v>
      </c>
      <c r="U19" s="180"/>
      <c r="V19" s="180"/>
      <c r="W19" s="181"/>
      <c r="X19" s="179" t="s">
        <v>1</v>
      </c>
      <c r="Y19" s="181"/>
      <c r="Z19" s="179" t="s">
        <v>2</v>
      </c>
      <c r="AA19" s="181"/>
    </row>
    <row r="20" spans="1:27" x14ac:dyDescent="0.45">
      <c r="A20" s="40" t="s">
        <v>16</v>
      </c>
      <c r="B20" s="41">
        <v>2010</v>
      </c>
      <c r="C20" s="42">
        <v>2015</v>
      </c>
      <c r="D20" s="42">
        <v>2019</v>
      </c>
      <c r="E20" s="43">
        <v>2020</v>
      </c>
      <c r="F20" s="41">
        <v>2010</v>
      </c>
      <c r="G20" s="42">
        <v>2015</v>
      </c>
      <c r="H20" s="42">
        <v>2019</v>
      </c>
      <c r="I20" s="43">
        <v>2020</v>
      </c>
      <c r="J20" s="44" t="s">
        <v>18</v>
      </c>
      <c r="K20" s="45" t="s">
        <v>19</v>
      </c>
      <c r="L20" s="42">
        <v>2019</v>
      </c>
      <c r="M20" s="43">
        <v>2020</v>
      </c>
      <c r="O20" s="40" t="s">
        <v>16</v>
      </c>
      <c r="P20" s="41">
        <v>2010</v>
      </c>
      <c r="Q20" s="42">
        <v>2015</v>
      </c>
      <c r="R20" s="42">
        <v>2019</v>
      </c>
      <c r="S20" s="43">
        <v>2020</v>
      </c>
      <c r="T20" s="41">
        <v>2010</v>
      </c>
      <c r="U20" s="42">
        <v>2015</v>
      </c>
      <c r="V20" s="42">
        <v>2019</v>
      </c>
      <c r="W20" s="43">
        <v>2020</v>
      </c>
      <c r="X20" s="44" t="s">
        <v>18</v>
      </c>
      <c r="Y20" s="45" t="s">
        <v>19</v>
      </c>
      <c r="Z20" s="42">
        <v>2019</v>
      </c>
      <c r="AA20" s="43">
        <v>2020</v>
      </c>
    </row>
    <row r="21" spans="1:27" x14ac:dyDescent="0.45">
      <c r="A21" s="8" t="s">
        <v>4</v>
      </c>
      <c r="B21" s="164">
        <v>365707</v>
      </c>
      <c r="C21" s="164">
        <v>484506</v>
      </c>
      <c r="D21" s="164">
        <v>552953</v>
      </c>
      <c r="E21" s="165">
        <v>586914</v>
      </c>
      <c r="F21" s="27">
        <f t="shared" ref="F21:I30" si="9">B21/B$21</f>
        <v>1</v>
      </c>
      <c r="G21" s="28">
        <f t="shared" si="9"/>
        <v>1</v>
      </c>
      <c r="H21" s="28">
        <f t="shared" si="9"/>
        <v>1</v>
      </c>
      <c r="I21" s="29">
        <f t="shared" si="9"/>
        <v>1</v>
      </c>
      <c r="J21" s="30">
        <f t="shared" ref="J21:J30" si="10">(E21/C21)^0.2-1</f>
        <v>3.9094537858708645E-2</v>
      </c>
      <c r="K21" s="31">
        <f t="shared" ref="K21:K30" si="11">(E21/B21)^0.1-1</f>
        <v>4.8441298381056042E-2</v>
      </c>
      <c r="L21" s="30">
        <v>3.9811426486793464E-2</v>
      </c>
      <c r="M21" s="31">
        <f>(E21-D21)/D21</f>
        <v>6.1417516497785526E-2</v>
      </c>
      <c r="O21" s="8" t="s">
        <v>5</v>
      </c>
      <c r="P21" s="164">
        <v>6777</v>
      </c>
      <c r="Q21" s="164">
        <v>6777</v>
      </c>
      <c r="R21" s="164">
        <v>7649</v>
      </c>
      <c r="S21" s="165">
        <v>7727</v>
      </c>
      <c r="T21" s="27">
        <f t="shared" ref="T21:W30" si="12">P21/P$21</f>
        <v>1</v>
      </c>
      <c r="U21" s="28">
        <f t="shared" si="12"/>
        <v>1</v>
      </c>
      <c r="V21" s="28">
        <f t="shared" si="12"/>
        <v>1</v>
      </c>
      <c r="W21" s="29">
        <f t="shared" si="12"/>
        <v>1</v>
      </c>
      <c r="X21" s="30">
        <f>(S21/Q21)^0.2-1</f>
        <v>2.6584458846714565E-2</v>
      </c>
      <c r="Y21" s="31">
        <f>(S21/P21)^0.1-1</f>
        <v>1.3205042845086945E-2</v>
      </c>
      <c r="Z21" s="30">
        <v>5.5762594893029677E-2</v>
      </c>
      <c r="AA21" s="31">
        <f t="shared" ref="AA21:AA30" si="13">(S21-R21)/R21</f>
        <v>1.0197411426330238E-2</v>
      </c>
    </row>
    <row r="22" spans="1:27" x14ac:dyDescent="0.45">
      <c r="A22" s="12" t="s">
        <v>6</v>
      </c>
      <c r="B22" s="9">
        <v>142170</v>
      </c>
      <c r="C22" s="10">
        <v>186097</v>
      </c>
      <c r="D22" s="10">
        <v>207050</v>
      </c>
      <c r="E22" s="11">
        <v>220838</v>
      </c>
      <c r="F22" s="27">
        <f t="shared" si="9"/>
        <v>0.38875383845537548</v>
      </c>
      <c r="G22" s="28">
        <f t="shared" si="9"/>
        <v>0.38409637857941903</v>
      </c>
      <c r="H22" s="28">
        <f t="shared" si="9"/>
        <v>0.37444412092890356</v>
      </c>
      <c r="I22" s="29">
        <f t="shared" si="9"/>
        <v>0.37626977717348709</v>
      </c>
      <c r="J22" s="30">
        <f t="shared" si="10"/>
        <v>3.4824939237750208E-2</v>
      </c>
      <c r="K22" s="31">
        <f t="shared" si="11"/>
        <v>4.5024769116482455E-2</v>
      </c>
      <c r="L22" s="30">
        <v>4.6013478695779569E-2</v>
      </c>
      <c r="M22" s="31">
        <f t="shared" ref="M22:M30" si="14">(E22-D22)/D22</f>
        <v>6.6592610480560255E-2</v>
      </c>
      <c r="O22" s="12" t="s">
        <v>7</v>
      </c>
      <c r="P22" s="9">
        <v>2635</v>
      </c>
      <c r="Q22" s="10">
        <v>2603</v>
      </c>
      <c r="R22" s="10">
        <v>2864</v>
      </c>
      <c r="S22" s="11">
        <v>2907</v>
      </c>
      <c r="T22" s="27">
        <f t="shared" si="12"/>
        <v>0.38881510993064777</v>
      </c>
      <c r="U22" s="28">
        <f t="shared" si="12"/>
        <v>0.38409325660321675</v>
      </c>
      <c r="V22" s="28">
        <f t="shared" si="12"/>
        <v>0.37442802980781803</v>
      </c>
      <c r="W22" s="29">
        <f t="shared" si="12"/>
        <v>0.37621327811569821</v>
      </c>
      <c r="X22" s="30">
        <f t="shared" ref="X22:X29" si="15">(S22/Q22)^0.2-1</f>
        <v>2.2337220915406686E-2</v>
      </c>
      <c r="Y22" s="31">
        <f t="shared" ref="Y22:Y30" si="16">(S22/P22)^0.1-1</f>
        <v>9.8722563153463838E-3</v>
      </c>
      <c r="Z22" s="30">
        <v>6.1920652576937338E-2</v>
      </c>
      <c r="AA22" s="31">
        <f t="shared" si="13"/>
        <v>1.5013966480446927E-2</v>
      </c>
    </row>
    <row r="23" spans="1:27" x14ac:dyDescent="0.45">
      <c r="A23" s="12" t="s">
        <v>113</v>
      </c>
      <c r="B23" s="9">
        <v>43404</v>
      </c>
      <c r="C23" s="10">
        <v>70070</v>
      </c>
      <c r="D23" s="10">
        <v>83416</v>
      </c>
      <c r="E23" s="11">
        <v>86766</v>
      </c>
      <c r="F23" s="27">
        <f t="shared" si="9"/>
        <v>0.11868517693125918</v>
      </c>
      <c r="G23" s="28">
        <f t="shared" si="9"/>
        <v>0.144621532034691</v>
      </c>
      <c r="H23" s="28">
        <f t="shared" si="9"/>
        <v>0.15085549766435846</v>
      </c>
      <c r="I23" s="29">
        <f t="shared" si="9"/>
        <v>0.14783426532677701</v>
      </c>
      <c r="J23" s="30">
        <f t="shared" si="10"/>
        <v>4.3670701301411041E-2</v>
      </c>
      <c r="K23" s="31">
        <f t="shared" si="11"/>
        <v>7.1721596015847267E-2</v>
      </c>
      <c r="L23" s="30">
        <v>6.498480708832316E-2</v>
      </c>
      <c r="M23" s="31">
        <f t="shared" si="14"/>
        <v>4.0160161120168791E-2</v>
      </c>
      <c r="O23" s="12" t="s">
        <v>114</v>
      </c>
      <c r="P23" s="9">
        <v>804</v>
      </c>
      <c r="Q23" s="10">
        <v>980</v>
      </c>
      <c r="R23" s="10">
        <v>1154</v>
      </c>
      <c r="S23" s="11">
        <v>1142</v>
      </c>
      <c r="T23" s="27">
        <f t="shared" si="12"/>
        <v>0.11863656485170429</v>
      </c>
      <c r="U23" s="28">
        <f t="shared" si="12"/>
        <v>0.1446067581525749</v>
      </c>
      <c r="V23" s="28">
        <f t="shared" si="12"/>
        <v>0.1508693946921166</v>
      </c>
      <c r="W23" s="29">
        <f t="shared" si="12"/>
        <v>0.14779345153358353</v>
      </c>
      <c r="X23" s="30">
        <f t="shared" si="15"/>
        <v>3.1069655347268466E-2</v>
      </c>
      <c r="Y23" s="31">
        <f t="shared" si="16"/>
        <v>3.5716763448693456E-2</v>
      </c>
      <c r="Z23" s="30">
        <v>8.1537019681349576E-2</v>
      </c>
      <c r="AA23" s="31">
        <f t="shared" si="13"/>
        <v>-1.0398613518197574E-2</v>
      </c>
    </row>
    <row r="24" spans="1:27" x14ac:dyDescent="0.45">
      <c r="A24" s="12" t="s">
        <v>8</v>
      </c>
      <c r="B24" s="9">
        <v>8392</v>
      </c>
      <c r="C24" s="10">
        <v>11231</v>
      </c>
      <c r="D24" s="10">
        <v>13217</v>
      </c>
      <c r="E24" s="11">
        <v>12637</v>
      </c>
      <c r="F24" s="27">
        <f t="shared" si="9"/>
        <v>2.2947332153882755E-2</v>
      </c>
      <c r="G24" s="28">
        <f t="shared" si="9"/>
        <v>2.3180311492530536E-2</v>
      </c>
      <c r="H24" s="28">
        <f t="shared" si="9"/>
        <v>2.3902573998151742E-2</v>
      </c>
      <c r="I24" s="29">
        <f t="shared" si="9"/>
        <v>2.1531263524127896E-2</v>
      </c>
      <c r="J24" s="30">
        <f t="shared" si="10"/>
        <v>2.3870692060631526E-2</v>
      </c>
      <c r="K24" s="31">
        <f t="shared" si="11"/>
        <v>4.1784402744821314E-2</v>
      </c>
      <c r="L24" s="30">
        <v>4.5317937361594431E-2</v>
      </c>
      <c r="M24" s="31">
        <f t="shared" si="14"/>
        <v>-4.3882878111523041E-2</v>
      </c>
      <c r="O24" s="12" t="s">
        <v>9</v>
      </c>
      <c r="P24" s="9">
        <v>156</v>
      </c>
      <c r="Q24" s="10">
        <v>157</v>
      </c>
      <c r="R24" s="10">
        <v>183</v>
      </c>
      <c r="S24" s="11">
        <v>166</v>
      </c>
      <c r="T24" s="27">
        <f t="shared" si="12"/>
        <v>2.3019034971226208E-2</v>
      </c>
      <c r="U24" s="28">
        <f t="shared" si="12"/>
        <v>2.3166592887708424E-2</v>
      </c>
      <c r="V24" s="28">
        <f t="shared" si="12"/>
        <v>2.392469603869787E-2</v>
      </c>
      <c r="W24" s="29">
        <f t="shared" si="12"/>
        <v>2.1483111168629481E-2</v>
      </c>
      <c r="X24" s="30">
        <f t="shared" si="15"/>
        <v>1.1210771553102683E-2</v>
      </c>
      <c r="Y24" s="31">
        <f t="shared" si="16"/>
        <v>6.2325199391439767E-3</v>
      </c>
      <c r="Z24" s="30">
        <v>6.3953488372093026E-2</v>
      </c>
      <c r="AA24" s="31">
        <f t="shared" si="13"/>
        <v>-9.2896174863387984E-2</v>
      </c>
    </row>
    <row r="25" spans="1:27" x14ac:dyDescent="0.45">
      <c r="A25" s="12" t="s">
        <v>10</v>
      </c>
      <c r="B25" s="9">
        <v>4960</v>
      </c>
      <c r="C25" s="10">
        <v>6839</v>
      </c>
      <c r="D25" s="10">
        <v>8083</v>
      </c>
      <c r="E25" s="11">
        <v>8298</v>
      </c>
      <c r="F25" s="27">
        <f t="shared" si="9"/>
        <v>1.3562770195812495E-2</v>
      </c>
      <c r="G25" s="28">
        <f t="shared" si="9"/>
        <v>1.4115408271517794E-2</v>
      </c>
      <c r="H25" s="28">
        <f t="shared" si="9"/>
        <v>1.4617878915567869E-2</v>
      </c>
      <c r="I25" s="29">
        <f t="shared" si="9"/>
        <v>1.4138357578793486E-2</v>
      </c>
      <c r="J25" s="30">
        <f t="shared" si="10"/>
        <v>3.9432197334264174E-2</v>
      </c>
      <c r="K25" s="31">
        <f t="shared" si="11"/>
        <v>5.2807997655548666E-2</v>
      </c>
      <c r="L25" s="30">
        <v>5.6187116163595972E-2</v>
      </c>
      <c r="M25" s="31">
        <f>(E25-D25)/D25</f>
        <v>2.659903501175306E-2</v>
      </c>
      <c r="O25" s="12" t="s">
        <v>11</v>
      </c>
      <c r="P25" s="9">
        <v>92</v>
      </c>
      <c r="Q25" s="10">
        <v>96</v>
      </c>
      <c r="R25" s="10">
        <v>112</v>
      </c>
      <c r="S25" s="11">
        <v>109</v>
      </c>
      <c r="T25" s="27">
        <f t="shared" si="12"/>
        <v>1.3575328316364174E-2</v>
      </c>
      <c r="U25" s="28">
        <f t="shared" si="12"/>
        <v>1.416555998229305E-2</v>
      </c>
      <c r="V25" s="28">
        <f t="shared" si="12"/>
        <v>1.4642436919858805E-2</v>
      </c>
      <c r="W25" s="29">
        <f t="shared" si="12"/>
        <v>1.4106380225184418E-2</v>
      </c>
      <c r="X25" s="30">
        <f>(S25/Q25)^0.2-1</f>
        <v>2.5725265169996181E-2</v>
      </c>
      <c r="Y25" s="31">
        <f t="shared" si="16"/>
        <v>1.7100498245471885E-2</v>
      </c>
      <c r="Z25" s="30">
        <v>7.6923076923076927E-2</v>
      </c>
      <c r="AA25" s="31">
        <f t="shared" si="13"/>
        <v>-2.6785714285714284E-2</v>
      </c>
    </row>
    <row r="26" spans="1:27" x14ac:dyDescent="0.45">
      <c r="A26" s="12" t="s">
        <v>118</v>
      </c>
      <c r="B26" s="9">
        <v>46335</v>
      </c>
      <c r="C26" s="10">
        <v>49750</v>
      </c>
      <c r="D26" s="10">
        <v>52191</v>
      </c>
      <c r="E26" s="11">
        <v>53232</v>
      </c>
      <c r="F26" s="27">
        <f t="shared" si="9"/>
        <v>0.12669978972237336</v>
      </c>
      <c r="G26" s="28">
        <f t="shared" si="9"/>
        <v>0.1026819069320091</v>
      </c>
      <c r="H26" s="28">
        <f t="shared" si="9"/>
        <v>9.4385960470419722E-2</v>
      </c>
      <c r="I26" s="29">
        <f t="shared" si="9"/>
        <v>9.0698126130915269E-2</v>
      </c>
      <c r="J26" s="30">
        <f t="shared" si="10"/>
        <v>1.3621793758895162E-2</v>
      </c>
      <c r="K26" s="31">
        <f t="shared" si="11"/>
        <v>1.3972931889611573E-2</v>
      </c>
      <c r="L26" s="30">
        <v>1.3476513194943395E-2</v>
      </c>
      <c r="M26" s="31">
        <f t="shared" si="14"/>
        <v>1.9945967695579696E-2</v>
      </c>
      <c r="O26" s="12" t="s">
        <v>119</v>
      </c>
      <c r="P26" s="9">
        <v>859</v>
      </c>
      <c r="Q26" s="10">
        <v>696</v>
      </c>
      <c r="R26" s="10">
        <v>722</v>
      </c>
      <c r="S26" s="11">
        <v>701</v>
      </c>
      <c r="T26" s="27">
        <f t="shared" si="12"/>
        <v>0.12675225025822637</v>
      </c>
      <c r="U26" s="28">
        <f t="shared" si="12"/>
        <v>0.10270030987162461</v>
      </c>
      <c r="V26" s="28">
        <f t="shared" si="12"/>
        <v>9.4391423715518369E-2</v>
      </c>
      <c r="W26" s="29">
        <f t="shared" si="12"/>
        <v>9.0720848971140161E-2</v>
      </c>
      <c r="X26" s="30">
        <f t="shared" si="15"/>
        <v>1.4326706334510941E-3</v>
      </c>
      <c r="Y26" s="31">
        <f t="shared" si="16"/>
        <v>-2.0120920793162855E-2</v>
      </c>
      <c r="Z26" s="30">
        <v>2.8490028490028491E-2</v>
      </c>
      <c r="AA26" s="31">
        <f t="shared" si="13"/>
        <v>-2.9085872576177285E-2</v>
      </c>
    </row>
    <row r="27" spans="1:27" x14ac:dyDescent="0.45">
      <c r="A27" s="12" t="s">
        <v>12</v>
      </c>
      <c r="B27" s="9">
        <v>25414</v>
      </c>
      <c r="C27" s="10">
        <v>31464</v>
      </c>
      <c r="D27" s="10">
        <v>37137</v>
      </c>
      <c r="E27" s="11">
        <v>40187</v>
      </c>
      <c r="F27" s="27">
        <f t="shared" si="9"/>
        <v>6.9492790676689259E-2</v>
      </c>
      <c r="G27" s="28">
        <f t="shared" si="9"/>
        <v>6.4940372255451947E-2</v>
      </c>
      <c r="H27" s="28">
        <f t="shared" si="9"/>
        <v>6.716122346745565E-2</v>
      </c>
      <c r="I27" s="29">
        <f t="shared" si="9"/>
        <v>6.8471701135089644E-2</v>
      </c>
      <c r="J27" s="30">
        <f t="shared" si="10"/>
        <v>5.0157239667777631E-2</v>
      </c>
      <c r="K27" s="31">
        <f t="shared" si="11"/>
        <v>4.689049351347796E-2</v>
      </c>
      <c r="L27" s="30">
        <v>5.9362163395709724E-2</v>
      </c>
      <c r="M27" s="31">
        <f t="shared" si="14"/>
        <v>8.2128335622155796E-2</v>
      </c>
      <c r="O27" s="12" t="s">
        <v>12</v>
      </c>
      <c r="P27" s="9">
        <v>471</v>
      </c>
      <c r="Q27" s="10">
        <v>440</v>
      </c>
      <c r="R27" s="10">
        <v>514</v>
      </c>
      <c r="S27" s="11">
        <v>529</v>
      </c>
      <c r="T27" s="27">
        <f t="shared" si="12"/>
        <v>6.9499778663125275E-2</v>
      </c>
      <c r="U27" s="28">
        <f t="shared" si="12"/>
        <v>6.492548325217648E-2</v>
      </c>
      <c r="V27" s="28">
        <f t="shared" si="12"/>
        <v>6.7198326578637724E-2</v>
      </c>
      <c r="W27" s="29">
        <f t="shared" si="12"/>
        <v>6.8461239808463831E-2</v>
      </c>
      <c r="X27" s="30">
        <f t="shared" si="15"/>
        <v>3.7529847090791879E-2</v>
      </c>
      <c r="Y27" s="31">
        <f t="shared" si="16"/>
        <v>1.1680726847849598E-2</v>
      </c>
      <c r="Z27" s="30">
        <v>7.5313807531380755E-2</v>
      </c>
      <c r="AA27" s="31">
        <f t="shared" si="13"/>
        <v>2.9182879377431907E-2</v>
      </c>
    </row>
    <row r="28" spans="1:27" x14ac:dyDescent="0.45">
      <c r="A28" s="12" t="s">
        <v>17</v>
      </c>
      <c r="B28" s="9">
        <v>69691</v>
      </c>
      <c r="C28" s="10">
        <v>94075</v>
      </c>
      <c r="D28" s="10">
        <v>111796</v>
      </c>
      <c r="E28" s="11">
        <v>121870</v>
      </c>
      <c r="F28" s="27">
        <f t="shared" si="9"/>
        <v>0.19056512453959043</v>
      </c>
      <c r="G28" s="28">
        <f t="shared" si="9"/>
        <v>0.19416684210309057</v>
      </c>
      <c r="H28" s="28">
        <f t="shared" si="9"/>
        <v>0.20217993210996232</v>
      </c>
      <c r="I28" s="29">
        <f t="shared" si="9"/>
        <v>0.2076454131269658</v>
      </c>
      <c r="J28" s="30">
        <f t="shared" si="10"/>
        <v>5.3136140765626338E-2</v>
      </c>
      <c r="K28" s="31">
        <f t="shared" si="11"/>
        <v>5.7479632623888444E-2</v>
      </c>
      <c r="L28" s="30">
        <v>1.4666908694862951E-2</v>
      </c>
      <c r="M28" s="31">
        <f>(E28-D28)/D28</f>
        <v>9.0110558517299363E-2</v>
      </c>
      <c r="O28" s="12" t="s">
        <v>13</v>
      </c>
      <c r="P28" s="9">
        <v>1292</v>
      </c>
      <c r="Q28" s="10">
        <v>1316</v>
      </c>
      <c r="R28" s="10">
        <v>1547</v>
      </c>
      <c r="S28" s="11">
        <v>1604</v>
      </c>
      <c r="T28" s="27">
        <f t="shared" si="12"/>
        <v>0.19064482809502731</v>
      </c>
      <c r="U28" s="28">
        <f t="shared" si="12"/>
        <v>0.19418621809060055</v>
      </c>
      <c r="V28" s="28">
        <f t="shared" si="12"/>
        <v>0.20224865995554975</v>
      </c>
      <c r="W28" s="29">
        <f t="shared" si="12"/>
        <v>0.2075837970751909</v>
      </c>
      <c r="X28" s="30">
        <f t="shared" si="15"/>
        <v>4.037449044954089E-2</v>
      </c>
      <c r="Y28" s="31">
        <f t="shared" si="16"/>
        <v>2.1866554549604622E-2</v>
      </c>
      <c r="Z28" s="30">
        <v>3.0646235842771485E-2</v>
      </c>
      <c r="AA28" s="31">
        <f t="shared" si="13"/>
        <v>3.6845507433742729E-2</v>
      </c>
    </row>
    <row r="29" spans="1:27" ht="30" customHeight="1" x14ac:dyDescent="0.45">
      <c r="A29" s="13" t="s">
        <v>14</v>
      </c>
      <c r="B29" s="9">
        <v>20423</v>
      </c>
      <c r="C29" s="10">
        <v>27681</v>
      </c>
      <c r="D29" s="10">
        <v>31735</v>
      </c>
      <c r="E29" s="11">
        <v>34546</v>
      </c>
      <c r="F29" s="27">
        <f t="shared" si="9"/>
        <v>5.5845253167152942E-2</v>
      </c>
      <c r="G29" s="28">
        <f t="shared" si="9"/>
        <v>5.7132419412762689E-2</v>
      </c>
      <c r="H29" s="28">
        <f t="shared" si="9"/>
        <v>5.7391857897506657E-2</v>
      </c>
      <c r="I29" s="29">
        <f t="shared" si="9"/>
        <v>5.8860412258013951E-2</v>
      </c>
      <c r="J29" s="30">
        <f t="shared" si="10"/>
        <v>4.5305411369864323E-2</v>
      </c>
      <c r="K29" s="31">
        <f t="shared" si="11"/>
        <v>5.3968965568600646E-2</v>
      </c>
      <c r="L29" s="30">
        <v>4.2851040057835757E-2</v>
      </c>
      <c r="M29" s="31">
        <f t="shared" si="14"/>
        <v>8.8577280605010245E-2</v>
      </c>
      <c r="O29" s="13" t="s">
        <v>15</v>
      </c>
      <c r="P29" s="9">
        <v>378</v>
      </c>
      <c r="Q29" s="10">
        <v>387</v>
      </c>
      <c r="R29" s="10">
        <v>439</v>
      </c>
      <c r="S29" s="11">
        <v>455</v>
      </c>
      <c r="T29" s="27">
        <f t="shared" si="12"/>
        <v>5.5776892430278883E-2</v>
      </c>
      <c r="U29" s="28">
        <f t="shared" si="12"/>
        <v>5.7104913678618856E-2</v>
      </c>
      <c r="V29" s="28">
        <f t="shared" si="12"/>
        <v>5.7393123284089423E-2</v>
      </c>
      <c r="W29" s="29">
        <f t="shared" si="12"/>
        <v>5.8884431215219364E-2</v>
      </c>
      <c r="X29" s="30">
        <f t="shared" si="15"/>
        <v>3.2904302196302027E-2</v>
      </c>
      <c r="Y29" s="31">
        <f t="shared" si="16"/>
        <v>1.8713261236918077E-2</v>
      </c>
      <c r="Z29" s="30">
        <v>5.7831325301204821E-2</v>
      </c>
      <c r="AA29" s="31">
        <f t="shared" si="13"/>
        <v>3.644646924829157E-2</v>
      </c>
    </row>
    <row r="30" spans="1:27" x14ac:dyDescent="0.45">
      <c r="A30" s="14" t="s">
        <v>116</v>
      </c>
      <c r="B30" s="15">
        <v>4918</v>
      </c>
      <c r="C30" s="16">
        <v>7299</v>
      </c>
      <c r="D30" s="16">
        <v>8328</v>
      </c>
      <c r="E30" s="17">
        <v>8541</v>
      </c>
      <c r="F30" s="32">
        <f t="shared" si="9"/>
        <v>1.3447924157864083E-2</v>
      </c>
      <c r="G30" s="33">
        <f t="shared" si="9"/>
        <v>1.5064828918527324E-2</v>
      </c>
      <c r="H30" s="33">
        <f t="shared" si="9"/>
        <v>1.5060954547674034E-2</v>
      </c>
      <c r="I30" s="34">
        <f t="shared" si="9"/>
        <v>1.4552387572966397E-2</v>
      </c>
      <c r="J30" s="35">
        <f t="shared" si="10"/>
        <v>3.1927227824307236E-2</v>
      </c>
      <c r="K30" s="36">
        <f t="shared" si="11"/>
        <v>5.6749423915260166E-2</v>
      </c>
      <c r="L30" s="35">
        <v>3.4148764435614057E-2</v>
      </c>
      <c r="M30" s="36">
        <f t="shared" si="14"/>
        <v>2.5576368876080693E-2</v>
      </c>
      <c r="O30" s="14" t="s">
        <v>117</v>
      </c>
      <c r="P30" s="15">
        <v>91</v>
      </c>
      <c r="Q30" s="16">
        <v>102</v>
      </c>
      <c r="R30" s="16">
        <v>115</v>
      </c>
      <c r="S30" s="17">
        <v>112</v>
      </c>
      <c r="T30" s="32">
        <f t="shared" si="12"/>
        <v>1.3427770399881954E-2</v>
      </c>
      <c r="U30" s="33">
        <f t="shared" si="12"/>
        <v>1.5050907481186366E-2</v>
      </c>
      <c r="V30" s="33">
        <f t="shared" si="12"/>
        <v>1.5034645051640738E-2</v>
      </c>
      <c r="W30" s="34">
        <f t="shared" si="12"/>
        <v>1.4494629222207843E-2</v>
      </c>
      <c r="X30" s="35">
        <f>(S30/Q30)^0.2-1</f>
        <v>1.888124997130225E-2</v>
      </c>
      <c r="Y30" s="36">
        <f t="shared" si="16"/>
        <v>2.098100681516013E-2</v>
      </c>
      <c r="Z30" s="35">
        <v>4.5454545454545456E-2</v>
      </c>
      <c r="AA30" s="36">
        <f t="shared" si="13"/>
        <v>-2.6086956521739129E-2</v>
      </c>
    </row>
    <row r="31" spans="1:27" ht="20.25" customHeight="1" x14ac:dyDescent="0.45">
      <c r="A31" s="175" t="s">
        <v>144</v>
      </c>
      <c r="B31" s="175"/>
      <c r="C31" s="175"/>
      <c r="D31" s="175"/>
      <c r="E31" s="175"/>
      <c r="F31" s="175"/>
      <c r="G31" s="175"/>
      <c r="H31" s="175"/>
      <c r="I31" s="175"/>
      <c r="J31" s="175"/>
      <c r="K31" s="175"/>
      <c r="L31" s="175"/>
      <c r="M31" s="175"/>
      <c r="O31" s="175" t="s">
        <v>144</v>
      </c>
      <c r="P31" s="175"/>
      <c r="Q31" s="175"/>
      <c r="R31" s="175"/>
      <c r="S31" s="175"/>
      <c r="T31" s="175"/>
      <c r="U31" s="175"/>
      <c r="V31" s="175"/>
      <c r="W31" s="175"/>
      <c r="X31" s="175"/>
      <c r="Y31" s="175"/>
      <c r="Z31" s="175"/>
      <c r="AA31" s="175"/>
    </row>
    <row r="32" spans="1:27" x14ac:dyDescent="0.45">
      <c r="A32" s="175"/>
      <c r="B32" s="175"/>
      <c r="C32" s="175"/>
      <c r="D32" s="175"/>
      <c r="E32" s="175"/>
      <c r="F32" s="175"/>
      <c r="G32" s="175"/>
      <c r="H32" s="175"/>
      <c r="I32" s="175"/>
      <c r="J32" s="175"/>
      <c r="K32" s="175"/>
      <c r="L32" s="175"/>
      <c r="M32" s="175"/>
      <c r="O32" s="175"/>
      <c r="P32" s="175"/>
      <c r="Q32" s="175"/>
      <c r="R32" s="175"/>
      <c r="S32" s="175"/>
      <c r="T32" s="175"/>
      <c r="U32" s="175"/>
      <c r="V32" s="175"/>
      <c r="W32" s="175"/>
      <c r="X32" s="175"/>
      <c r="Y32" s="175"/>
      <c r="Z32" s="175"/>
      <c r="AA32" s="175"/>
    </row>
    <row r="33" spans="1:28" x14ac:dyDescent="0.45">
      <c r="A33" s="26" t="s">
        <v>120</v>
      </c>
      <c r="O33" s="26" t="s">
        <v>120</v>
      </c>
    </row>
    <row r="34" spans="1:28" ht="15" customHeight="1" x14ac:dyDescent="0.45">
      <c r="AB34" s="46"/>
    </row>
    <row r="35" spans="1:28" x14ac:dyDescent="0.45">
      <c r="AB35" s="46"/>
    </row>
    <row r="37" spans="1:28" x14ac:dyDescent="0.45">
      <c r="B37"/>
      <c r="C37"/>
      <c r="D37"/>
      <c r="E37"/>
    </row>
  </sheetData>
  <mergeCells count="18">
    <mergeCell ref="F6:I6"/>
    <mergeCell ref="J6:K6"/>
    <mergeCell ref="L6:M6"/>
    <mergeCell ref="P6:S6"/>
    <mergeCell ref="T6:W6"/>
    <mergeCell ref="A31:M32"/>
    <mergeCell ref="O31:AA32"/>
    <mergeCell ref="X6:Y6"/>
    <mergeCell ref="Z6:AA6"/>
    <mergeCell ref="B19:E19"/>
    <mergeCell ref="F19:I19"/>
    <mergeCell ref="J19:K19"/>
    <mergeCell ref="L19:M19"/>
    <mergeCell ref="P19:S19"/>
    <mergeCell ref="T19:W19"/>
    <mergeCell ref="X19:Y19"/>
    <mergeCell ref="Z19:AA19"/>
    <mergeCell ref="B6:E6"/>
  </mergeCells>
  <hyperlinks>
    <hyperlink ref="O33" r:id="rId1" display="Source: State Health Expenditures by State of Residence, 1991-2014, Centers for Medicare &amp; Medicaid Services; includes author calculations." xr:uid="{30BE37CD-58AA-4583-BDC5-8B31A33D3EFB}"/>
    <hyperlink ref="A33" r:id="rId2" display="Source: State Health Expenditures by State of Residence, 1991-2014, Centers for Medicare &amp; Medicaid Services; includes author calculations." xr:uid="{FB9FF5B5-75FB-4A8B-AA57-8A9D9C72378B}"/>
  </hyperlinks>
  <pageMargins left="0.2" right="0.2" top="0.5" bottom="0.7" header="0.3" footer="0.3"/>
  <pageSetup orientation="landscape" r:id="rId3"/>
  <headerFooter>
    <oddFooter>&amp;L&amp;8California Health Care Foundation&amp;R&amp;8Companion Data Files
California Supplement to Health Care Costs 101, 2023 edition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70AC1-86E3-44CC-9757-49CE5DB97A9F}">
  <dimension ref="A1:AC35"/>
  <sheetViews>
    <sheetView zoomScaleNormal="100" zoomScaleSheetLayoutView="100" workbookViewId="0">
      <selection activeCell="A2" sqref="A2"/>
    </sheetView>
  </sheetViews>
  <sheetFormatPr defaultRowHeight="14.25" x14ac:dyDescent="0.45"/>
  <cols>
    <col min="1" max="1" width="26.3984375" customWidth="1"/>
    <col min="2" max="2" width="9.265625" style="2" customWidth="1"/>
    <col min="3" max="3" width="9.73046875" style="2" customWidth="1"/>
    <col min="4" max="4" width="9.3984375" style="2" customWidth="1"/>
    <col min="5" max="5" width="10.3984375" style="2" customWidth="1"/>
    <col min="6" max="9" width="8.265625" customWidth="1"/>
    <col min="10" max="11" width="10.3984375" customWidth="1"/>
    <col min="12" max="12" width="8" customWidth="1"/>
    <col min="13" max="13" width="7.73046875" customWidth="1"/>
    <col min="14" max="14" width="4" customWidth="1"/>
    <col min="15" max="15" width="28.86328125" customWidth="1"/>
    <col min="16" max="19" width="8.3984375" customWidth="1"/>
    <col min="20" max="23" width="8" customWidth="1"/>
    <col min="24" max="25" width="9.73046875" customWidth="1"/>
    <col min="26" max="28" width="7.86328125" customWidth="1"/>
    <col min="29" max="29" width="15" customWidth="1"/>
    <col min="30" max="30" width="13.265625" bestFit="1" customWidth="1"/>
    <col min="34" max="34" width="5.73046875" customWidth="1"/>
    <col min="35" max="35" width="12.3984375" customWidth="1"/>
  </cols>
  <sheetData>
    <row r="1" spans="1:29" ht="18" x14ac:dyDescent="0.55000000000000004">
      <c r="A1" s="1" t="s">
        <v>33</v>
      </c>
      <c r="O1" s="1" t="s">
        <v>33</v>
      </c>
    </row>
    <row r="2" spans="1:29" ht="15.75" x14ac:dyDescent="0.5">
      <c r="A2" s="3" t="s">
        <v>42</v>
      </c>
      <c r="O2" s="3" t="s">
        <v>41</v>
      </c>
    </row>
    <row r="3" spans="1:29" ht="15.75" x14ac:dyDescent="0.5">
      <c r="A3" s="3"/>
      <c r="O3" s="4"/>
    </row>
    <row r="4" spans="1:29" ht="15.75" x14ac:dyDescent="0.5">
      <c r="A4" s="5" t="s">
        <v>134</v>
      </c>
      <c r="O4" s="5" t="s">
        <v>135</v>
      </c>
    </row>
    <row r="5" spans="1:29" x14ac:dyDescent="0.45">
      <c r="A5" s="53"/>
      <c r="O5" s="54"/>
      <c r="P5" s="19"/>
      <c r="Q5" s="19"/>
      <c r="R5" s="19"/>
      <c r="S5" s="19"/>
    </row>
    <row r="6" spans="1:29" x14ac:dyDescent="0.45">
      <c r="A6" s="39"/>
      <c r="B6" s="176" t="s">
        <v>111</v>
      </c>
      <c r="C6" s="177"/>
      <c r="D6" s="177"/>
      <c r="E6" s="178"/>
      <c r="F6" s="179" t="s">
        <v>0</v>
      </c>
      <c r="G6" s="180"/>
      <c r="H6" s="180"/>
      <c r="I6" s="181"/>
      <c r="J6" s="179" t="s">
        <v>1</v>
      </c>
      <c r="K6" s="181"/>
      <c r="L6" s="179" t="s">
        <v>2</v>
      </c>
      <c r="M6" s="181"/>
      <c r="O6" s="39"/>
      <c r="P6" s="176" t="s">
        <v>115</v>
      </c>
      <c r="Q6" s="177"/>
      <c r="R6" s="177"/>
      <c r="S6" s="178"/>
      <c r="T6" s="179" t="s">
        <v>0</v>
      </c>
      <c r="U6" s="180"/>
      <c r="V6" s="180"/>
      <c r="W6" s="181"/>
      <c r="X6" s="179" t="s">
        <v>1</v>
      </c>
      <c r="Y6" s="181"/>
      <c r="Z6" s="179" t="s">
        <v>2</v>
      </c>
      <c r="AA6" s="181"/>
    </row>
    <row r="7" spans="1:29" x14ac:dyDescent="0.45">
      <c r="A7" s="40" t="s">
        <v>3</v>
      </c>
      <c r="B7" s="41">
        <v>2010</v>
      </c>
      <c r="C7" s="42">
        <v>2015</v>
      </c>
      <c r="D7" s="42">
        <v>2019</v>
      </c>
      <c r="E7" s="43">
        <v>2020</v>
      </c>
      <c r="F7" s="41">
        <v>2010</v>
      </c>
      <c r="G7" s="42">
        <v>2015</v>
      </c>
      <c r="H7" s="42">
        <v>2019</v>
      </c>
      <c r="I7" s="43">
        <v>2020</v>
      </c>
      <c r="J7" s="44" t="s">
        <v>18</v>
      </c>
      <c r="K7" s="45" t="s">
        <v>19</v>
      </c>
      <c r="L7" s="42">
        <v>2019</v>
      </c>
      <c r="M7" s="43">
        <v>2020</v>
      </c>
      <c r="O7" s="40" t="s">
        <v>3</v>
      </c>
      <c r="P7" s="41">
        <v>2010</v>
      </c>
      <c r="Q7" s="42">
        <v>2015</v>
      </c>
      <c r="R7" s="42">
        <v>2019</v>
      </c>
      <c r="S7" s="43">
        <v>2020</v>
      </c>
      <c r="T7" s="41">
        <v>2010</v>
      </c>
      <c r="U7" s="42">
        <v>2015</v>
      </c>
      <c r="V7" s="42">
        <v>2019</v>
      </c>
      <c r="W7" s="43">
        <v>2020</v>
      </c>
      <c r="X7" s="44" t="s">
        <v>18</v>
      </c>
      <c r="Y7" s="45" t="s">
        <v>19</v>
      </c>
      <c r="Z7" s="42">
        <v>2019</v>
      </c>
      <c r="AA7" s="43">
        <v>2020</v>
      </c>
    </row>
    <row r="8" spans="1:29" x14ac:dyDescent="0.45">
      <c r="A8" s="8" t="s">
        <v>4</v>
      </c>
      <c r="B8" s="166">
        <v>53008</v>
      </c>
      <c r="C8" s="167">
        <v>68562</v>
      </c>
      <c r="D8" s="167">
        <v>84590</v>
      </c>
      <c r="E8" s="168">
        <v>86833</v>
      </c>
      <c r="F8" s="27">
        <f t="shared" ref="F8:I17" si="0">B8/B$8</f>
        <v>1</v>
      </c>
      <c r="G8" s="28">
        <f t="shared" si="0"/>
        <v>1</v>
      </c>
      <c r="H8" s="28">
        <f t="shared" si="0"/>
        <v>1</v>
      </c>
      <c r="I8" s="29">
        <f t="shared" si="0"/>
        <v>1</v>
      </c>
      <c r="J8" s="30">
        <f>(E8/C8)^0.2-1</f>
        <v>4.8383713445989684E-2</v>
      </c>
      <c r="K8" s="31">
        <f>(E8/B8)^0.1-1</f>
        <v>5.0592603046823559E-2</v>
      </c>
      <c r="L8" s="30">
        <v>7.4226935043494827E-2</v>
      </c>
      <c r="M8" s="31">
        <f t="shared" ref="M8:M17" si="1">(E8-D8)/D8</f>
        <v>2.6516136659179571E-2</v>
      </c>
      <c r="N8" s="23"/>
      <c r="O8" s="8" t="s">
        <v>4</v>
      </c>
      <c r="P8" s="166">
        <v>11142</v>
      </c>
      <c r="Q8" s="167">
        <v>12146</v>
      </c>
      <c r="R8" s="167">
        <v>13485</v>
      </c>
      <c r="S8" s="168">
        <v>13564</v>
      </c>
      <c r="T8" s="27">
        <f>P8/P$8</f>
        <v>1</v>
      </c>
      <c r="U8" s="28">
        <f t="shared" ref="U8:W17" si="2">Q8/Q$8</f>
        <v>1</v>
      </c>
      <c r="V8" s="28">
        <f t="shared" si="2"/>
        <v>1</v>
      </c>
      <c r="W8" s="29">
        <f t="shared" si="2"/>
        <v>1</v>
      </c>
      <c r="X8" s="30">
        <f>(S8/Q8)^0.2-1</f>
        <v>2.2329518906003321E-2</v>
      </c>
      <c r="Y8" s="31">
        <f t="shared" ref="Y8:Y17" si="3">(S8/P8)^0.1-1</f>
        <v>1.9864471374426484E-2</v>
      </c>
      <c r="Z8" s="30">
        <v>4.7215966451813307E-2</v>
      </c>
      <c r="AA8" s="31">
        <f t="shared" ref="AA8:AA17" si="4">(S8-R8)/R8</f>
        <v>5.8583611420096405E-3</v>
      </c>
      <c r="AC8" s="48"/>
    </row>
    <row r="9" spans="1:29" x14ac:dyDescent="0.45">
      <c r="A9" s="12" t="s">
        <v>6</v>
      </c>
      <c r="B9" s="9">
        <v>22893</v>
      </c>
      <c r="C9" s="10">
        <v>28054</v>
      </c>
      <c r="D9" s="10">
        <v>33869</v>
      </c>
      <c r="E9" s="11">
        <v>34651</v>
      </c>
      <c r="F9" s="27">
        <f t="shared" si="0"/>
        <v>0.43187820706308483</v>
      </c>
      <c r="G9" s="28">
        <f t="shared" si="0"/>
        <v>0.40917709518392115</v>
      </c>
      <c r="H9" s="28">
        <f t="shared" si="0"/>
        <v>0.40039011703511052</v>
      </c>
      <c r="I9" s="29">
        <f t="shared" si="0"/>
        <v>0.39905335529119113</v>
      </c>
      <c r="J9" s="30">
        <f t="shared" ref="J9:J17" si="5">(E9/C9)^0.2-1</f>
        <v>4.3143835623873583E-2</v>
      </c>
      <c r="K9" s="31">
        <f t="shared" ref="K9:K16" si="6">(E9/B9)^0.1-1</f>
        <v>4.2320564848717934E-2</v>
      </c>
      <c r="L9" s="30">
        <v>6.4059063776311653E-2</v>
      </c>
      <c r="M9" s="31">
        <f>(E9-D9)/D9</f>
        <v>2.308896040627122E-2</v>
      </c>
      <c r="N9" s="23"/>
      <c r="O9" s="12" t="s">
        <v>6</v>
      </c>
      <c r="P9" s="9">
        <v>4812</v>
      </c>
      <c r="Q9" s="10">
        <v>4970</v>
      </c>
      <c r="R9" s="10">
        <v>5399</v>
      </c>
      <c r="S9" s="11">
        <v>5413</v>
      </c>
      <c r="T9" s="27">
        <f t="shared" ref="T9:T16" si="7">P9/P$8</f>
        <v>0.43187937533656434</v>
      </c>
      <c r="U9" s="28">
        <f t="shared" si="2"/>
        <v>0.40918821011032441</v>
      </c>
      <c r="V9" s="28">
        <f t="shared" si="2"/>
        <v>0.40037078235076012</v>
      </c>
      <c r="W9" s="29">
        <f t="shared" si="2"/>
        <v>0.39907107048068419</v>
      </c>
      <c r="X9" s="30">
        <f t="shared" ref="X9:X17" si="8">(S9/Q9)^0.2-1</f>
        <v>1.7223366344583546E-2</v>
      </c>
      <c r="Y9" s="31">
        <f>(S9/P9)^0.1-1</f>
        <v>1.1838594930937418E-2</v>
      </c>
      <c r="Z9" s="30">
        <v>3.727185398655139E-2</v>
      </c>
      <c r="AA9" s="31">
        <f t="shared" si="4"/>
        <v>2.5930727912576402E-3</v>
      </c>
      <c r="AC9" s="48"/>
    </row>
    <row r="10" spans="1:29" x14ac:dyDescent="0.45">
      <c r="A10" s="12" t="s">
        <v>113</v>
      </c>
      <c r="B10" s="9">
        <v>14995</v>
      </c>
      <c r="C10" s="10">
        <v>19786</v>
      </c>
      <c r="D10" s="10">
        <v>24794</v>
      </c>
      <c r="E10" s="11">
        <v>25201</v>
      </c>
      <c r="F10" s="27">
        <f t="shared" si="0"/>
        <v>0.28288182915786297</v>
      </c>
      <c r="G10" s="28">
        <f t="shared" si="0"/>
        <v>0.28858551384148656</v>
      </c>
      <c r="H10" s="28">
        <f>D10/D$8</f>
        <v>0.29310793237971389</v>
      </c>
      <c r="I10" s="29">
        <f>E10/E$8</f>
        <v>0.29022376285513574</v>
      </c>
      <c r="J10" s="30">
        <f t="shared" si="5"/>
        <v>4.9571317622196576E-2</v>
      </c>
      <c r="K10" s="31">
        <f t="shared" si="6"/>
        <v>5.3287985651066405E-2</v>
      </c>
      <c r="L10" s="30">
        <v>8.8219803370786512E-2</v>
      </c>
      <c r="M10" s="31">
        <f t="shared" si="1"/>
        <v>1.6415261756876662E-2</v>
      </c>
      <c r="N10" s="23"/>
      <c r="O10" s="12" t="s">
        <v>113</v>
      </c>
      <c r="P10" s="9">
        <v>3152</v>
      </c>
      <c r="Q10" s="10">
        <v>3505</v>
      </c>
      <c r="R10" s="10">
        <v>3953</v>
      </c>
      <c r="S10" s="11">
        <v>3937</v>
      </c>
      <c r="T10" s="27">
        <f t="shared" si="7"/>
        <v>0.2828935559145575</v>
      </c>
      <c r="U10" s="28">
        <f t="shared" si="2"/>
        <v>0.2885723695043636</v>
      </c>
      <c r="V10" s="28">
        <f t="shared" si="2"/>
        <v>0.29314052651093808</v>
      </c>
      <c r="W10" s="29">
        <f t="shared" si="2"/>
        <v>0.29025361250368625</v>
      </c>
      <c r="X10" s="30">
        <f t="shared" si="8"/>
        <v>2.3517985279953413E-2</v>
      </c>
      <c r="Y10" s="31">
        <f t="shared" si="3"/>
        <v>2.2487295579592947E-2</v>
      </c>
      <c r="Z10" s="30">
        <v>6.0923242082662372E-2</v>
      </c>
      <c r="AA10" s="31">
        <f t="shared" si="4"/>
        <v>-4.0475588160890459E-3</v>
      </c>
      <c r="AC10" s="48"/>
    </row>
    <row r="11" spans="1:29" x14ac:dyDescent="0.45">
      <c r="A11" s="12" t="s">
        <v>8</v>
      </c>
      <c r="B11" s="9">
        <v>31</v>
      </c>
      <c r="C11" s="10">
        <v>63</v>
      </c>
      <c r="D11" s="10">
        <v>159</v>
      </c>
      <c r="E11" s="11">
        <v>183</v>
      </c>
      <c r="F11" s="27">
        <f t="shared" si="0"/>
        <v>5.8481738605493515E-4</v>
      </c>
      <c r="G11" s="28">
        <f t="shared" si="0"/>
        <v>9.1887634549750593E-4</v>
      </c>
      <c r="H11" s="28">
        <f t="shared" si="0"/>
        <v>1.879654805532569E-3</v>
      </c>
      <c r="I11" s="29">
        <f t="shared" si="0"/>
        <v>2.1074936947934539E-3</v>
      </c>
      <c r="J11" s="30">
        <f t="shared" si="5"/>
        <v>0.23771914331498278</v>
      </c>
      <c r="K11" s="31">
        <f t="shared" si="6"/>
        <v>0.1942876452016471</v>
      </c>
      <c r="L11" s="30">
        <v>0.34745762711864409</v>
      </c>
      <c r="M11" s="31">
        <f t="shared" si="1"/>
        <v>0.15094339622641509</v>
      </c>
      <c r="N11" s="23"/>
      <c r="O11" s="12" t="s">
        <v>8</v>
      </c>
      <c r="P11" s="9">
        <v>7</v>
      </c>
      <c r="Q11" s="10">
        <v>11</v>
      </c>
      <c r="R11" s="10">
        <v>25</v>
      </c>
      <c r="S11" s="11">
        <v>29</v>
      </c>
      <c r="T11" s="27">
        <f t="shared" si="7"/>
        <v>6.2825345539400468E-4</v>
      </c>
      <c r="U11" s="28">
        <f t="shared" si="2"/>
        <v>9.0564794994236781E-4</v>
      </c>
      <c r="V11" s="28">
        <f t="shared" si="2"/>
        <v>1.8539117538005192E-3</v>
      </c>
      <c r="W11" s="29">
        <f>S11/S$8</f>
        <v>2.1380123857269243E-3</v>
      </c>
      <c r="X11" s="30">
        <f>(S11/Q11)^0.2-1</f>
        <v>0.21395073542319598</v>
      </c>
      <c r="Y11" s="31">
        <f t="shared" si="3"/>
        <v>0.15273636995125317</v>
      </c>
      <c r="Z11" s="30">
        <v>0.31578947368421051</v>
      </c>
      <c r="AA11" s="31">
        <f t="shared" si="4"/>
        <v>0.16</v>
      </c>
      <c r="AC11" s="48"/>
    </row>
    <row r="12" spans="1:29" x14ac:dyDescent="0.45">
      <c r="A12" s="12" t="s">
        <v>10</v>
      </c>
      <c r="B12" s="9">
        <v>1698</v>
      </c>
      <c r="C12" s="10">
        <v>2404</v>
      </c>
      <c r="D12" s="10">
        <v>3291</v>
      </c>
      <c r="E12" s="11">
        <v>3341</v>
      </c>
      <c r="F12" s="27">
        <f t="shared" si="0"/>
        <v>3.2032900694234832E-2</v>
      </c>
      <c r="G12" s="28">
        <f t="shared" si="0"/>
        <v>3.5063154517079434E-2</v>
      </c>
      <c r="H12" s="28">
        <f t="shared" si="0"/>
        <v>3.890530795602317E-2</v>
      </c>
      <c r="I12" s="29">
        <f t="shared" si="0"/>
        <v>3.8476155378715467E-2</v>
      </c>
      <c r="J12" s="30">
        <f t="shared" si="5"/>
        <v>6.8042174873599093E-2</v>
      </c>
      <c r="K12" s="31">
        <f t="shared" si="6"/>
        <v>7.0024887499391841E-2</v>
      </c>
      <c r="L12" s="30">
        <v>0.10994940978077572</v>
      </c>
      <c r="M12" s="31">
        <f t="shared" si="1"/>
        <v>1.5192950470981464E-2</v>
      </c>
      <c r="N12" s="23"/>
      <c r="O12" s="12" t="s">
        <v>10</v>
      </c>
      <c r="P12" s="9">
        <v>357</v>
      </c>
      <c r="Q12" s="10">
        <v>426</v>
      </c>
      <c r="R12" s="10">
        <v>525</v>
      </c>
      <c r="S12" s="11">
        <v>522</v>
      </c>
      <c r="T12" s="27">
        <f>P12/P$8</f>
        <v>3.2040926225094239E-2</v>
      </c>
      <c r="U12" s="28">
        <f>Q12/Q$8</f>
        <v>3.5073275152313517E-2</v>
      </c>
      <c r="V12" s="28">
        <f t="shared" si="2"/>
        <v>3.8932146829810901E-2</v>
      </c>
      <c r="W12" s="29">
        <f t="shared" si="2"/>
        <v>3.8484222943084637E-2</v>
      </c>
      <c r="X12" s="30">
        <f t="shared" si="8"/>
        <v>4.1482988906745177E-2</v>
      </c>
      <c r="Y12" s="31">
        <f t="shared" si="3"/>
        <v>3.8724149389579798E-2</v>
      </c>
      <c r="Z12" s="30">
        <v>8.247422680412371E-2</v>
      </c>
      <c r="AA12" s="31">
        <f t="shared" si="4"/>
        <v>-5.7142857142857143E-3</v>
      </c>
      <c r="AC12" s="48"/>
    </row>
    <row r="13" spans="1:29" x14ac:dyDescent="0.45">
      <c r="A13" s="12" t="s">
        <v>118</v>
      </c>
      <c r="B13" s="9">
        <v>3321</v>
      </c>
      <c r="C13" s="10">
        <v>3998</v>
      </c>
      <c r="D13" s="10">
        <v>4717</v>
      </c>
      <c r="E13" s="11">
        <v>4950</v>
      </c>
      <c r="F13" s="27">
        <f>B13/B$8</f>
        <v>6.2650920615756112E-2</v>
      </c>
      <c r="G13" s="28">
        <f t="shared" si="0"/>
        <v>5.8312184592048073E-2</v>
      </c>
      <c r="H13" s="28">
        <f t="shared" si="0"/>
        <v>5.576309256413288E-2</v>
      </c>
      <c r="I13" s="29">
        <f t="shared" si="0"/>
        <v>5.700597699031474E-2</v>
      </c>
      <c r="J13" s="30">
        <f>(E13/C13)^0.2-1</f>
        <v>4.3644243128406535E-2</v>
      </c>
      <c r="K13" s="31">
        <f>(E13/B13)^0.1-1</f>
        <v>4.0719356947045648E-2</v>
      </c>
      <c r="L13" s="30">
        <v>7.3509330905780615E-2</v>
      </c>
      <c r="M13" s="31">
        <f t="shared" si="1"/>
        <v>4.9395802416790334E-2</v>
      </c>
      <c r="N13" s="23"/>
      <c r="O13" s="12" t="s">
        <v>118</v>
      </c>
      <c r="P13" s="9">
        <v>698</v>
      </c>
      <c r="Q13" s="10">
        <v>708</v>
      </c>
      <c r="R13" s="10">
        <v>752</v>
      </c>
      <c r="S13" s="11">
        <v>773</v>
      </c>
      <c r="T13" s="27">
        <f>P13/P$8</f>
        <v>6.264584455214503E-2</v>
      </c>
      <c r="U13" s="28">
        <f t="shared" si="2"/>
        <v>5.8290795323563314E-2</v>
      </c>
      <c r="V13" s="28">
        <f t="shared" si="2"/>
        <v>5.5765665554319617E-2</v>
      </c>
      <c r="W13" s="29">
        <f t="shared" si="2"/>
        <v>5.6989088764376292E-2</v>
      </c>
      <c r="X13" s="30">
        <f t="shared" si="8"/>
        <v>1.7722198073285345E-2</v>
      </c>
      <c r="Y13" s="31">
        <f t="shared" si="3"/>
        <v>1.0258253378234494E-2</v>
      </c>
      <c r="Z13" s="30">
        <v>4.5897079276773299E-2</v>
      </c>
      <c r="AA13" s="31">
        <f t="shared" si="4"/>
        <v>2.7925531914893616E-2</v>
      </c>
      <c r="AC13" s="48"/>
    </row>
    <row r="14" spans="1:29" x14ac:dyDescent="0.45">
      <c r="A14" s="12" t="s">
        <v>12</v>
      </c>
      <c r="B14" s="9">
        <v>2675</v>
      </c>
      <c r="C14" s="10">
        <v>3908</v>
      </c>
      <c r="D14" s="10">
        <v>5622</v>
      </c>
      <c r="E14" s="11">
        <v>5751</v>
      </c>
      <c r="F14" s="27">
        <f t="shared" si="0"/>
        <v>5.0464080893450045E-2</v>
      </c>
      <c r="G14" s="28">
        <f t="shared" si="0"/>
        <v>5.699950409848021E-2</v>
      </c>
      <c r="H14" s="28">
        <f t="shared" si="0"/>
        <v>6.6461756708830824E-2</v>
      </c>
      <c r="I14" s="29">
        <f t="shared" si="0"/>
        <v>6.6230580539656581E-2</v>
      </c>
      <c r="J14" s="30">
        <f t="shared" si="5"/>
        <v>8.0333298999168967E-2</v>
      </c>
      <c r="K14" s="31">
        <f t="shared" si="6"/>
        <v>7.9548002400994022E-2</v>
      </c>
      <c r="L14" s="30">
        <v>8.7217172693869652E-2</v>
      </c>
      <c r="M14" s="31">
        <f t="shared" si="1"/>
        <v>2.2945570971184631E-2</v>
      </c>
      <c r="N14" s="23"/>
      <c r="O14" s="12" t="s">
        <v>12</v>
      </c>
      <c r="P14" s="9">
        <v>562</v>
      </c>
      <c r="Q14" s="10">
        <v>692</v>
      </c>
      <c r="R14" s="10">
        <v>896</v>
      </c>
      <c r="S14" s="11">
        <v>898</v>
      </c>
      <c r="T14" s="27">
        <f t="shared" si="7"/>
        <v>5.0439777418775804E-2</v>
      </c>
      <c r="U14" s="28">
        <f t="shared" si="2"/>
        <v>5.6973489214556229E-2</v>
      </c>
      <c r="V14" s="28">
        <f t="shared" si="2"/>
        <v>6.6444197256210605E-2</v>
      </c>
      <c r="W14" s="29">
        <f t="shared" si="2"/>
        <v>6.6204659392509579E-2</v>
      </c>
      <c r="X14" s="30">
        <f t="shared" si="8"/>
        <v>5.3498807728175723E-2</v>
      </c>
      <c r="Y14" s="31">
        <f t="shared" si="3"/>
        <v>4.7982431414477222E-2</v>
      </c>
      <c r="Z14" s="30">
        <v>5.9101654846335699E-2</v>
      </c>
      <c r="AA14" s="31">
        <f t="shared" si="4"/>
        <v>2.232142857142857E-3</v>
      </c>
      <c r="AC14" s="48"/>
    </row>
    <row r="15" spans="1:29" x14ac:dyDescent="0.45">
      <c r="A15" s="12" t="s">
        <v>17</v>
      </c>
      <c r="B15" s="9">
        <v>434</v>
      </c>
      <c r="C15" s="10">
        <v>448</v>
      </c>
      <c r="D15" s="10">
        <v>407</v>
      </c>
      <c r="E15" s="11">
        <v>375</v>
      </c>
      <c r="F15" s="27">
        <f t="shared" si="0"/>
        <v>8.1874434047690906E-3</v>
      </c>
      <c r="G15" s="28">
        <f>C15/C$8</f>
        <v>6.5342317902044866E-3</v>
      </c>
      <c r="H15" s="28">
        <f t="shared" si="0"/>
        <v>4.8114434330299091E-3</v>
      </c>
      <c r="I15" s="29">
        <f t="shared" si="0"/>
        <v>4.3186346204783892E-3</v>
      </c>
      <c r="J15" s="30">
        <f t="shared" si="5"/>
        <v>-3.4948143024872147E-2</v>
      </c>
      <c r="K15" s="31">
        <f>(E15/B15)^0.1-1</f>
        <v>-1.4505615780493919E-2</v>
      </c>
      <c r="L15" s="30">
        <v>4.9382716049382715E-3</v>
      </c>
      <c r="M15" s="31">
        <f>(E15-D15)/D15</f>
        <v>-7.8624078624078622E-2</v>
      </c>
      <c r="N15" s="23"/>
      <c r="O15" s="12" t="s">
        <v>17</v>
      </c>
      <c r="P15" s="9">
        <v>91</v>
      </c>
      <c r="Q15" s="10">
        <v>79</v>
      </c>
      <c r="R15" s="10">
        <v>65</v>
      </c>
      <c r="S15" s="11">
        <v>59</v>
      </c>
      <c r="T15" s="27">
        <f>P15/P$8</f>
        <v>8.1672949201220604E-3</v>
      </c>
      <c r="U15" s="28">
        <f t="shared" si="2"/>
        <v>6.5041989132224604E-3</v>
      </c>
      <c r="V15" s="28">
        <f t="shared" si="2"/>
        <v>4.82017055988135E-3</v>
      </c>
      <c r="W15" s="29">
        <f t="shared" si="2"/>
        <v>4.349749336478915E-3</v>
      </c>
      <c r="X15" s="30">
        <f t="shared" si="8"/>
        <v>-5.671053507961854E-2</v>
      </c>
      <c r="Y15" s="31">
        <f>(S15/P15)^0.1-1</f>
        <v>-4.240678124216446E-2</v>
      </c>
      <c r="Z15" s="30">
        <v>-1.5151515151515152E-2</v>
      </c>
      <c r="AA15" s="31">
        <f t="shared" si="4"/>
        <v>-9.2307692307692313E-2</v>
      </c>
      <c r="AC15" s="48"/>
    </row>
    <row r="16" spans="1:29" ht="30" customHeight="1" x14ac:dyDescent="0.45">
      <c r="A16" s="13" t="s">
        <v>14</v>
      </c>
      <c r="B16" s="9">
        <v>6270</v>
      </c>
      <c r="C16" s="10">
        <v>9165</v>
      </c>
      <c r="D16" s="10">
        <v>10787</v>
      </c>
      <c r="E16" s="11">
        <v>11277</v>
      </c>
      <c r="F16" s="27">
        <f t="shared" si="0"/>
        <v>0.11828403259885301</v>
      </c>
      <c r="G16" s="28">
        <f t="shared" si="0"/>
        <v>0.13367463026166099</v>
      </c>
      <c r="H16" s="28">
        <f t="shared" si="0"/>
        <v>0.12752098356779762</v>
      </c>
      <c r="I16" s="29">
        <f>E16/E$8</f>
        <v>0.12986998030702612</v>
      </c>
      <c r="J16" s="30">
        <f>(E16/C16)^0.2-1</f>
        <v>4.2346763451349467E-2</v>
      </c>
      <c r="K16" s="31">
        <f t="shared" si="6"/>
        <v>6.0455878643471461E-2</v>
      </c>
      <c r="L16" s="30">
        <v>5.6306306306306307E-2</v>
      </c>
      <c r="M16" s="31">
        <f>(E16-D16)/D16</f>
        <v>4.5425048669695003E-2</v>
      </c>
      <c r="N16" s="23"/>
      <c r="O16" s="13" t="s">
        <v>14</v>
      </c>
      <c r="P16" s="9">
        <v>1318</v>
      </c>
      <c r="Q16" s="10">
        <v>1624</v>
      </c>
      <c r="R16" s="10">
        <v>1720</v>
      </c>
      <c r="S16" s="11">
        <v>1762</v>
      </c>
      <c r="T16" s="27">
        <f t="shared" si="7"/>
        <v>0.1182911506013283</v>
      </c>
      <c r="U16" s="28">
        <f t="shared" si="2"/>
        <v>0.13370657006421868</v>
      </c>
      <c r="V16" s="28">
        <f>R16/R$8</f>
        <v>0.12754912866147572</v>
      </c>
      <c r="W16" s="29">
        <f t="shared" si="2"/>
        <v>0.1299026835741669</v>
      </c>
      <c r="X16" s="30">
        <f t="shared" si="8"/>
        <v>1.6445215245646905E-2</v>
      </c>
      <c r="Y16" s="31">
        <f t="shared" si="3"/>
        <v>2.9458987243506707E-2</v>
      </c>
      <c r="Z16" s="30">
        <v>2.9940119760479042E-2</v>
      </c>
      <c r="AA16" s="31">
        <f t="shared" si="4"/>
        <v>2.441860465116279E-2</v>
      </c>
      <c r="AC16" s="48"/>
    </row>
    <row r="17" spans="1:29" x14ac:dyDescent="0.45">
      <c r="A17" s="14" t="s">
        <v>116</v>
      </c>
      <c r="B17" s="15">
        <v>689</v>
      </c>
      <c r="C17" s="16">
        <v>736</v>
      </c>
      <c r="D17" s="16">
        <v>943</v>
      </c>
      <c r="E17" s="17">
        <v>1106</v>
      </c>
      <c r="F17" s="32">
        <f>B17/B$8</f>
        <v>1.299803803199517E-2</v>
      </c>
      <c r="G17" s="33">
        <f t="shared" si="0"/>
        <v>1.0734809369621656E-2</v>
      </c>
      <c r="H17" s="33">
        <f t="shared" si="0"/>
        <v>1.1147889821491902E-2</v>
      </c>
      <c r="I17" s="34">
        <f t="shared" si="0"/>
        <v>1.2737093040664263E-2</v>
      </c>
      <c r="J17" s="35">
        <f t="shared" si="5"/>
        <v>8.4864411333637202E-2</v>
      </c>
      <c r="K17" s="36">
        <f>(E17/B17)^0.1-1</f>
        <v>4.8464162617224193E-2</v>
      </c>
      <c r="L17" s="35">
        <v>8.8914549653579672E-2</v>
      </c>
      <c r="M17" s="36">
        <f t="shared" si="1"/>
        <v>0.1728525980911983</v>
      </c>
      <c r="N17" s="23"/>
      <c r="O17" s="14" t="s">
        <v>116</v>
      </c>
      <c r="P17" s="15">
        <v>145</v>
      </c>
      <c r="Q17" s="16">
        <v>130</v>
      </c>
      <c r="R17" s="16">
        <v>150</v>
      </c>
      <c r="S17" s="17">
        <v>173</v>
      </c>
      <c r="T17" s="32">
        <f>P17/P$8</f>
        <v>1.3013821576018669E-2</v>
      </c>
      <c r="U17" s="33">
        <f t="shared" si="2"/>
        <v>1.0703112135682528E-2</v>
      </c>
      <c r="V17" s="33">
        <f t="shared" si="2"/>
        <v>1.1123470522803115E-2</v>
      </c>
      <c r="W17" s="34">
        <f t="shared" si="2"/>
        <v>1.2754349749336478E-2</v>
      </c>
      <c r="X17" s="35">
        <f t="shared" si="8"/>
        <v>5.881613352187931E-2</v>
      </c>
      <c r="Y17" s="36">
        <f t="shared" si="3"/>
        <v>1.7812569943369994E-2</v>
      </c>
      <c r="Z17" s="35">
        <v>5.6338028169014086E-2</v>
      </c>
      <c r="AA17" s="36">
        <f t="shared" si="4"/>
        <v>0.15333333333333332</v>
      </c>
      <c r="AC17" s="48"/>
    </row>
    <row r="18" spans="1:29" x14ac:dyDescent="0.45">
      <c r="A18" s="7"/>
      <c r="F18" s="21"/>
      <c r="G18" s="21"/>
      <c r="H18" s="21"/>
      <c r="I18" s="21"/>
      <c r="O18" s="7"/>
      <c r="T18" s="22"/>
      <c r="U18" s="22"/>
      <c r="V18" s="22"/>
      <c r="W18" s="22"/>
    </row>
    <row r="19" spans="1:29" x14ac:dyDescent="0.45">
      <c r="A19" s="39"/>
      <c r="B19" s="176" t="s">
        <v>111</v>
      </c>
      <c r="C19" s="177"/>
      <c r="D19" s="177"/>
      <c r="E19" s="178"/>
      <c r="F19" s="179" t="s">
        <v>0</v>
      </c>
      <c r="G19" s="180"/>
      <c r="H19" s="180"/>
      <c r="I19" s="181"/>
      <c r="J19" s="179" t="s">
        <v>1</v>
      </c>
      <c r="K19" s="181"/>
      <c r="L19" s="179" t="s">
        <v>2</v>
      </c>
      <c r="M19" s="181"/>
      <c r="O19" s="39"/>
      <c r="P19" s="176" t="s">
        <v>115</v>
      </c>
      <c r="Q19" s="177"/>
      <c r="R19" s="177"/>
      <c r="S19" s="178"/>
      <c r="T19" s="179" t="s">
        <v>0</v>
      </c>
      <c r="U19" s="180"/>
      <c r="V19" s="180"/>
      <c r="W19" s="181"/>
      <c r="X19" s="179" t="s">
        <v>1</v>
      </c>
      <c r="Y19" s="181"/>
      <c r="Z19" s="179" t="s">
        <v>2</v>
      </c>
      <c r="AA19" s="181"/>
    </row>
    <row r="20" spans="1:29" x14ac:dyDescent="0.45">
      <c r="A20" s="40" t="s">
        <v>16</v>
      </c>
      <c r="B20" s="41">
        <v>2010</v>
      </c>
      <c r="C20" s="42">
        <v>2015</v>
      </c>
      <c r="D20" s="42">
        <v>2019</v>
      </c>
      <c r="E20" s="43">
        <v>2020</v>
      </c>
      <c r="F20" s="41">
        <v>2010</v>
      </c>
      <c r="G20" s="42">
        <v>2015</v>
      </c>
      <c r="H20" s="42">
        <v>2019</v>
      </c>
      <c r="I20" s="43">
        <v>2020</v>
      </c>
      <c r="J20" s="44" t="s">
        <v>18</v>
      </c>
      <c r="K20" s="45" t="s">
        <v>19</v>
      </c>
      <c r="L20" s="42">
        <v>2019</v>
      </c>
      <c r="M20" s="43">
        <v>2020</v>
      </c>
      <c r="O20" s="40" t="s">
        <v>16</v>
      </c>
      <c r="P20" s="41">
        <v>2010</v>
      </c>
      <c r="Q20" s="42">
        <v>2015</v>
      </c>
      <c r="R20" s="42">
        <v>2019</v>
      </c>
      <c r="S20" s="43">
        <v>2020</v>
      </c>
      <c r="T20" s="41">
        <v>2010</v>
      </c>
      <c r="U20" s="42">
        <v>2015</v>
      </c>
      <c r="V20" s="42">
        <v>2019</v>
      </c>
      <c r="W20" s="43">
        <v>2020</v>
      </c>
      <c r="X20" s="44" t="s">
        <v>18</v>
      </c>
      <c r="Y20" s="45" t="s">
        <v>19</v>
      </c>
      <c r="Z20" s="42">
        <v>2019</v>
      </c>
      <c r="AA20" s="43">
        <v>2020</v>
      </c>
    </row>
    <row r="21" spans="1:29" x14ac:dyDescent="0.45">
      <c r="A21" s="8" t="s">
        <v>4</v>
      </c>
      <c r="B21" s="166">
        <v>488820</v>
      </c>
      <c r="C21" s="167">
        <v>606249</v>
      </c>
      <c r="D21" s="167">
        <v>744924</v>
      </c>
      <c r="E21" s="168">
        <v>754521</v>
      </c>
      <c r="F21" s="27">
        <f t="shared" ref="F21:I30" si="9">B21/B$21</f>
        <v>1</v>
      </c>
      <c r="G21" s="28">
        <f t="shared" si="9"/>
        <v>1</v>
      </c>
      <c r="H21" s="28">
        <f t="shared" si="9"/>
        <v>1</v>
      </c>
      <c r="I21" s="29">
        <f t="shared" si="9"/>
        <v>1</v>
      </c>
      <c r="J21" s="30">
        <f t="shared" ref="J21:J30" si="10">(E21/C21)^0.2-1</f>
        <v>4.4729984103834886E-2</v>
      </c>
      <c r="K21" s="31">
        <f t="shared" ref="K21:K30" si="11">(E21/B21)^0.1-1</f>
        <v>4.4364826123940215E-2</v>
      </c>
      <c r="L21" s="30">
        <v>6.9437246341648995E-2</v>
      </c>
      <c r="M21" s="31">
        <f>(E21-D21)/D21</f>
        <v>1.2883193453291879E-2</v>
      </c>
      <c r="O21" s="8" t="s">
        <v>5</v>
      </c>
      <c r="P21" s="166">
        <v>10493</v>
      </c>
      <c r="Q21" s="167">
        <v>11168</v>
      </c>
      <c r="R21" s="167">
        <v>12372</v>
      </c>
      <c r="S21" s="168">
        <v>12271</v>
      </c>
      <c r="T21" s="27">
        <f>P21/P$21</f>
        <v>1</v>
      </c>
      <c r="U21" s="28">
        <f t="shared" ref="U21:W30" si="12">Q21/Q$21</f>
        <v>1</v>
      </c>
      <c r="V21" s="28">
        <f t="shared" si="12"/>
        <v>1</v>
      </c>
      <c r="W21" s="29">
        <f t="shared" si="12"/>
        <v>1</v>
      </c>
      <c r="X21" s="30">
        <f t="shared" ref="X21:X30" si="13">(S21/Q21)^0.2-1</f>
        <v>1.901578194003406E-2</v>
      </c>
      <c r="Y21" s="31">
        <f t="shared" ref="Y21:Y29" si="14">(S21/P21)^0.1-1</f>
        <v>1.5776189212818315E-2</v>
      </c>
      <c r="Z21" s="30">
        <v>4.2203689663886781E-2</v>
      </c>
      <c r="AA21" s="31">
        <f t="shared" ref="AA21:AA29" si="15">(S21-R21)/R21</f>
        <v>-8.1635952150016164E-3</v>
      </c>
    </row>
    <row r="22" spans="1:29" x14ac:dyDescent="0.45">
      <c r="A22" s="12" t="s">
        <v>6</v>
      </c>
      <c r="B22" s="9">
        <v>220763</v>
      </c>
      <c r="C22" s="10">
        <v>261800</v>
      </c>
      <c r="D22" s="10">
        <v>318046</v>
      </c>
      <c r="E22" s="11">
        <v>319278</v>
      </c>
      <c r="F22" s="27">
        <f t="shared" si="9"/>
        <v>0.45162431979051593</v>
      </c>
      <c r="G22" s="28">
        <f t="shared" si="9"/>
        <v>0.43183576385280636</v>
      </c>
      <c r="H22" s="28">
        <f t="shared" si="9"/>
        <v>0.42695093727682287</v>
      </c>
      <c r="I22" s="29">
        <f t="shared" si="9"/>
        <v>0.42315323231560154</v>
      </c>
      <c r="J22" s="30">
        <f t="shared" si="10"/>
        <v>4.0494695314173601E-2</v>
      </c>
      <c r="K22" s="31">
        <f t="shared" si="11"/>
        <v>3.7586400113228446E-2</v>
      </c>
      <c r="L22" s="30">
        <v>5.8449230072915942E-2</v>
      </c>
      <c r="M22" s="31">
        <f t="shared" ref="M22:M30" si="16">(E22-D22)/D22</f>
        <v>3.8736534966640045E-3</v>
      </c>
      <c r="O22" s="12" t="s">
        <v>7</v>
      </c>
      <c r="P22" s="9">
        <v>4739</v>
      </c>
      <c r="Q22" s="10">
        <v>4823</v>
      </c>
      <c r="R22" s="10">
        <v>5282</v>
      </c>
      <c r="S22" s="11">
        <v>5192</v>
      </c>
      <c r="T22" s="27">
        <f t="shared" ref="T22:T30" si="17">P22/P$21</f>
        <v>0.45163442294863243</v>
      </c>
      <c r="U22" s="28">
        <f t="shared" si="12"/>
        <v>0.43185888252148996</v>
      </c>
      <c r="V22" s="28">
        <f t="shared" si="12"/>
        <v>0.42693178144196575</v>
      </c>
      <c r="W22" s="29">
        <f t="shared" si="12"/>
        <v>0.42311140086382526</v>
      </c>
      <c r="X22" s="30">
        <f t="shared" si="13"/>
        <v>1.48538050263467E-2</v>
      </c>
      <c r="Y22" s="31">
        <f t="shared" si="14"/>
        <v>9.1710826530542189E-3</v>
      </c>
      <c r="Z22" s="30">
        <v>3.143917203671158E-2</v>
      </c>
      <c r="AA22" s="31">
        <f t="shared" si="15"/>
        <v>-1.7039000378644451E-2</v>
      </c>
    </row>
    <row r="23" spans="1:29" x14ac:dyDescent="0.45">
      <c r="A23" s="12" t="s">
        <v>113</v>
      </c>
      <c r="B23" s="9">
        <v>118151</v>
      </c>
      <c r="C23" s="10">
        <v>149335</v>
      </c>
      <c r="D23" s="10">
        <v>193834</v>
      </c>
      <c r="E23" s="11">
        <v>194710</v>
      </c>
      <c r="F23" s="27">
        <f t="shared" si="9"/>
        <v>0.24170655865144633</v>
      </c>
      <c r="G23" s="28">
        <f t="shared" si="9"/>
        <v>0.24632617950710023</v>
      </c>
      <c r="H23" s="28">
        <f t="shared" si="9"/>
        <v>0.26020641031836805</v>
      </c>
      <c r="I23" s="29">
        <f t="shared" si="9"/>
        <v>0.25805776114912637</v>
      </c>
      <c r="J23" s="30">
        <f t="shared" si="10"/>
        <v>5.4496955250625811E-2</v>
      </c>
      <c r="K23" s="31">
        <f t="shared" si="11"/>
        <v>5.1223559467342694E-2</v>
      </c>
      <c r="L23" s="30">
        <v>8.86247992182147E-2</v>
      </c>
      <c r="M23" s="31">
        <f t="shared" si="16"/>
        <v>4.5193309739261431E-3</v>
      </c>
      <c r="O23" s="12" t="s">
        <v>114</v>
      </c>
      <c r="P23" s="9">
        <v>2536</v>
      </c>
      <c r="Q23" s="10">
        <v>2751</v>
      </c>
      <c r="R23" s="10">
        <v>3219</v>
      </c>
      <c r="S23" s="11">
        <v>3167</v>
      </c>
      <c r="T23" s="27">
        <f t="shared" si="17"/>
        <v>0.24168493281235109</v>
      </c>
      <c r="U23" s="28">
        <f t="shared" si="12"/>
        <v>0.24632879656160458</v>
      </c>
      <c r="V23" s="28">
        <f t="shared" si="12"/>
        <v>0.26018428709990299</v>
      </c>
      <c r="W23" s="29">
        <f t="shared" si="12"/>
        <v>0.25808817537283024</v>
      </c>
      <c r="X23" s="30">
        <f t="shared" si="13"/>
        <v>2.8564413898782393E-2</v>
      </c>
      <c r="Y23" s="31">
        <f t="shared" si="14"/>
        <v>2.2468368596282096E-2</v>
      </c>
      <c r="Z23" s="30">
        <v>6.097560975609756E-2</v>
      </c>
      <c r="AA23" s="31">
        <f t="shared" si="15"/>
        <v>-1.6154085119602361E-2</v>
      </c>
    </row>
    <row r="24" spans="1:29" x14ac:dyDescent="0.45">
      <c r="A24" s="12" t="s">
        <v>8</v>
      </c>
      <c r="B24" s="9">
        <v>242</v>
      </c>
      <c r="C24" s="10">
        <v>459</v>
      </c>
      <c r="D24" s="10">
        <v>1946</v>
      </c>
      <c r="E24" s="11">
        <v>2559</v>
      </c>
      <c r="F24" s="27">
        <f t="shared" si="9"/>
        <v>4.9506975982979424E-4</v>
      </c>
      <c r="G24" s="28">
        <f t="shared" si="9"/>
        <v>7.5711465091076434E-4</v>
      </c>
      <c r="H24" s="28">
        <f t="shared" si="9"/>
        <v>2.6123470313750129E-3</v>
      </c>
      <c r="I24" s="29">
        <f t="shared" si="9"/>
        <v>3.3915557022269759E-3</v>
      </c>
      <c r="J24" s="30">
        <f t="shared" si="10"/>
        <v>0.41010521929570509</v>
      </c>
      <c r="K24" s="31">
        <f t="shared" si="11"/>
        <v>0.2659760567207774</v>
      </c>
      <c r="L24" s="30">
        <v>0.62031640299750213</v>
      </c>
      <c r="M24" s="31">
        <f t="shared" si="16"/>
        <v>0.31500513874614594</v>
      </c>
      <c r="O24" s="12" t="s">
        <v>9</v>
      </c>
      <c r="P24" s="9">
        <v>5</v>
      </c>
      <c r="Q24" s="10">
        <v>8</v>
      </c>
      <c r="R24" s="10">
        <v>32</v>
      </c>
      <c r="S24" s="11">
        <v>42</v>
      </c>
      <c r="T24" s="27">
        <f t="shared" si="17"/>
        <v>4.7650814828933572E-4</v>
      </c>
      <c r="U24" s="28">
        <f t="shared" si="12"/>
        <v>7.1633237822349568E-4</v>
      </c>
      <c r="V24" s="28">
        <f t="shared" si="12"/>
        <v>2.5864856126737797E-3</v>
      </c>
      <c r="W24" s="29">
        <f t="shared" si="12"/>
        <v>3.4227039361095267E-3</v>
      </c>
      <c r="X24" s="30">
        <f t="shared" si="13"/>
        <v>0.39325901136561003</v>
      </c>
      <c r="Y24" s="31">
        <f t="shared" si="14"/>
        <v>0.23716586458402933</v>
      </c>
      <c r="Z24" s="30">
        <v>0.6</v>
      </c>
      <c r="AA24" s="31">
        <f t="shared" si="15"/>
        <v>0.3125</v>
      </c>
    </row>
    <row r="25" spans="1:29" x14ac:dyDescent="0.45">
      <c r="A25" s="12" t="s">
        <v>10</v>
      </c>
      <c r="B25" s="9">
        <v>14068</v>
      </c>
      <c r="C25" s="10">
        <v>20220</v>
      </c>
      <c r="D25" s="10">
        <v>28609</v>
      </c>
      <c r="E25" s="11">
        <v>28952</v>
      </c>
      <c r="F25" s="27">
        <f t="shared" si="9"/>
        <v>2.8779509840022911E-2</v>
      </c>
      <c r="G25" s="28">
        <f t="shared" si="9"/>
        <v>3.3352632334238901E-2</v>
      </c>
      <c r="H25" s="28">
        <f t="shared" si="9"/>
        <v>3.8405260133919705E-2</v>
      </c>
      <c r="I25" s="29">
        <f t="shared" si="9"/>
        <v>3.8371364083968504E-2</v>
      </c>
      <c r="J25" s="30">
        <f t="shared" si="10"/>
        <v>7.443335881883284E-2</v>
      </c>
      <c r="K25" s="31">
        <f t="shared" si="11"/>
        <v>7.4841981869211205E-2</v>
      </c>
      <c r="L25" s="30">
        <v>0.11749541033553376</v>
      </c>
      <c r="M25" s="31">
        <f t="shared" si="16"/>
        <v>1.1989234157083434E-2</v>
      </c>
      <c r="O25" s="12" t="s">
        <v>11</v>
      </c>
      <c r="P25" s="9">
        <v>302</v>
      </c>
      <c r="Q25" s="10">
        <v>372</v>
      </c>
      <c r="R25" s="10">
        <v>475</v>
      </c>
      <c r="S25" s="11">
        <v>471</v>
      </c>
      <c r="T25" s="27">
        <f>P25/P$21</f>
        <v>2.8781092156675878E-2</v>
      </c>
      <c r="U25" s="28">
        <f t="shared" si="12"/>
        <v>3.3309455587392553E-2</v>
      </c>
      <c r="V25" s="28">
        <f t="shared" si="12"/>
        <v>3.8393145813126417E-2</v>
      </c>
      <c r="W25" s="29">
        <f t="shared" si="12"/>
        <v>3.8383179854942551E-2</v>
      </c>
      <c r="X25" s="30">
        <f t="shared" si="13"/>
        <v>4.8324156750301217E-2</v>
      </c>
      <c r="Y25" s="31">
        <f t="shared" si="14"/>
        <v>4.5445497182173389E-2</v>
      </c>
      <c r="Z25" s="30">
        <v>8.9449541284403675E-2</v>
      </c>
      <c r="AA25" s="31">
        <f t="shared" si="15"/>
        <v>-8.4210526315789472E-3</v>
      </c>
    </row>
    <row r="26" spans="1:29" x14ac:dyDescent="0.45">
      <c r="A26" s="12" t="s">
        <v>118</v>
      </c>
      <c r="B26" s="9">
        <v>32289</v>
      </c>
      <c r="C26" s="10">
        <v>36964</v>
      </c>
      <c r="D26" s="10">
        <v>38031</v>
      </c>
      <c r="E26" s="11">
        <v>39625</v>
      </c>
      <c r="F26" s="27">
        <f t="shared" si="9"/>
        <v>6.6054989566711672E-2</v>
      </c>
      <c r="G26" s="28">
        <f t="shared" si="9"/>
        <v>6.0971646963541383E-2</v>
      </c>
      <c r="H26" s="28">
        <f t="shared" si="9"/>
        <v>5.1053530293023182E-2</v>
      </c>
      <c r="I26" s="29">
        <f t="shared" si="9"/>
        <v>5.2516762290247723E-2</v>
      </c>
      <c r="J26" s="30">
        <f t="shared" si="10"/>
        <v>1.4000251538284658E-2</v>
      </c>
      <c r="K26" s="31">
        <f t="shared" si="11"/>
        <v>2.0684378609598708E-2</v>
      </c>
      <c r="L26" s="30">
        <v>1.0575824409427895E-2</v>
      </c>
      <c r="M26" s="31">
        <f>(E26-D26)/D26</f>
        <v>4.1913176093187135E-2</v>
      </c>
      <c r="O26" s="12" t="s">
        <v>119</v>
      </c>
      <c r="P26" s="9">
        <v>693</v>
      </c>
      <c r="Q26" s="10">
        <v>681</v>
      </c>
      <c r="R26" s="10">
        <v>632</v>
      </c>
      <c r="S26" s="11">
        <v>644</v>
      </c>
      <c r="T26" s="27">
        <f t="shared" si="17"/>
        <v>6.6044029352901934E-2</v>
      </c>
      <c r="U26" s="28">
        <f t="shared" si="12"/>
        <v>6.0977793696275075E-2</v>
      </c>
      <c r="V26" s="28">
        <f t="shared" si="12"/>
        <v>5.1083090850307142E-2</v>
      </c>
      <c r="W26" s="29">
        <f>S26/S$21</f>
        <v>5.2481460353679406E-2</v>
      </c>
      <c r="X26" s="30">
        <f t="shared" si="13"/>
        <v>-1.1110533017283042E-2</v>
      </c>
      <c r="Y26" s="31">
        <f t="shared" si="14"/>
        <v>-7.3063055330366833E-3</v>
      </c>
      <c r="Z26" s="30">
        <v>-1.4040561622464899E-2</v>
      </c>
      <c r="AA26" s="31">
        <f t="shared" si="15"/>
        <v>1.8987341772151899E-2</v>
      </c>
    </row>
    <row r="27" spans="1:29" x14ac:dyDescent="0.45">
      <c r="A27" s="12" t="s">
        <v>12</v>
      </c>
      <c r="B27" s="9">
        <v>31721</v>
      </c>
      <c r="C27" s="10">
        <v>35849</v>
      </c>
      <c r="D27" s="10">
        <v>43044</v>
      </c>
      <c r="E27" s="11">
        <v>41597</v>
      </c>
      <c r="F27" s="27">
        <f t="shared" si="9"/>
        <v>6.4893007651078111E-2</v>
      </c>
      <c r="G27" s="28">
        <f t="shared" si="9"/>
        <v>5.9132468672113275E-2</v>
      </c>
      <c r="H27" s="28">
        <f t="shared" si="9"/>
        <v>5.7783075857402902E-2</v>
      </c>
      <c r="I27" s="29">
        <f t="shared" si="9"/>
        <v>5.5130340971291721E-2</v>
      </c>
      <c r="J27" s="30">
        <f t="shared" si="10"/>
        <v>3.0189200651654646E-2</v>
      </c>
      <c r="K27" s="31">
        <f t="shared" si="11"/>
        <v>2.7475592364287316E-2</v>
      </c>
      <c r="L27" s="30">
        <v>6.310355899133098E-2</v>
      </c>
      <c r="M27" s="31">
        <f t="shared" si="16"/>
        <v>-3.361676424124152E-2</v>
      </c>
      <c r="O27" s="12" t="s">
        <v>12</v>
      </c>
      <c r="P27" s="9">
        <v>681</v>
      </c>
      <c r="Q27" s="10">
        <v>660</v>
      </c>
      <c r="R27" s="10">
        <v>715</v>
      </c>
      <c r="S27" s="11">
        <v>676</v>
      </c>
      <c r="T27" s="27">
        <f t="shared" si="17"/>
        <v>6.4900409797007536E-2</v>
      </c>
      <c r="U27" s="28">
        <f t="shared" si="12"/>
        <v>5.9097421203438395E-2</v>
      </c>
      <c r="V27" s="28">
        <f t="shared" si="12"/>
        <v>5.7791787908179758E-2</v>
      </c>
      <c r="W27" s="29">
        <f t="shared" si="12"/>
        <v>5.5089234781191425E-2</v>
      </c>
      <c r="X27" s="30">
        <f t="shared" si="13"/>
        <v>4.8021417060528648E-3</v>
      </c>
      <c r="Y27" s="31">
        <f t="shared" si="14"/>
        <v>-7.3665154957902601E-4</v>
      </c>
      <c r="Z27" s="30">
        <v>3.6231884057971016E-2</v>
      </c>
      <c r="AA27" s="31">
        <f t="shared" si="15"/>
        <v>-5.4545454545454543E-2</v>
      </c>
    </row>
    <row r="28" spans="1:29" x14ac:dyDescent="0.45">
      <c r="A28" s="12" t="s">
        <v>17</v>
      </c>
      <c r="B28" s="9">
        <v>4776</v>
      </c>
      <c r="C28" s="10">
        <v>5038</v>
      </c>
      <c r="D28" s="10">
        <v>4822</v>
      </c>
      <c r="E28" s="11">
        <v>4417</v>
      </c>
      <c r="F28" s="27">
        <f t="shared" si="9"/>
        <v>9.7704676568061855E-3</v>
      </c>
      <c r="G28" s="28">
        <f t="shared" si="9"/>
        <v>8.3101168001926597E-3</v>
      </c>
      <c r="H28" s="28">
        <f t="shared" si="9"/>
        <v>6.4731435690083819E-3</v>
      </c>
      <c r="I28" s="29">
        <f t="shared" si="9"/>
        <v>5.8540451491741119E-3</v>
      </c>
      <c r="J28" s="30">
        <f t="shared" si="10"/>
        <v>-2.5966604594291343E-2</v>
      </c>
      <c r="K28" s="31">
        <f t="shared" si="11"/>
        <v>-7.7838123555413752E-3</v>
      </c>
      <c r="L28" s="30">
        <v>-1.8322475570032574E-2</v>
      </c>
      <c r="M28" s="31">
        <f t="shared" si="16"/>
        <v>-8.3990045624222312E-2</v>
      </c>
      <c r="O28" s="12" t="s">
        <v>13</v>
      </c>
      <c r="P28" s="9">
        <v>103</v>
      </c>
      <c r="Q28" s="10">
        <v>93</v>
      </c>
      <c r="R28" s="10">
        <v>80</v>
      </c>
      <c r="S28" s="11">
        <v>72</v>
      </c>
      <c r="T28" s="27">
        <f>P28/P$21</f>
        <v>9.8160678547603158E-3</v>
      </c>
      <c r="U28" s="28">
        <f>Q28/Q$21</f>
        <v>8.3273638968481382E-3</v>
      </c>
      <c r="V28" s="28">
        <f t="shared" si="12"/>
        <v>6.466214031684449E-3</v>
      </c>
      <c r="W28" s="29">
        <f t="shared" si="12"/>
        <v>5.8674924619020455E-3</v>
      </c>
      <c r="X28" s="30">
        <f>(S28/Q28)^0.2-1</f>
        <v>-4.9898706018031147E-2</v>
      </c>
      <c r="Y28" s="31">
        <f t="shared" si="14"/>
        <v>-3.5172824975729378E-2</v>
      </c>
      <c r="Z28" s="30">
        <v>-4.7619047619047616E-2</v>
      </c>
      <c r="AA28" s="31">
        <f t="shared" si="15"/>
        <v>-0.1</v>
      </c>
    </row>
    <row r="29" spans="1:29" ht="29.25" customHeight="1" x14ac:dyDescent="0.45">
      <c r="A29" s="13" t="s">
        <v>14</v>
      </c>
      <c r="B29" s="9">
        <v>59303</v>
      </c>
      <c r="C29" s="10">
        <v>88635</v>
      </c>
      <c r="D29" s="10">
        <v>106757</v>
      </c>
      <c r="E29" s="11">
        <v>112183</v>
      </c>
      <c r="F29" s="27">
        <f t="shared" si="9"/>
        <v>0.12131868581481936</v>
      </c>
      <c r="G29" s="28">
        <f t="shared" si="9"/>
        <v>0.14620230301410805</v>
      </c>
      <c r="H29" s="28">
        <f t="shared" si="9"/>
        <v>0.1433126063866918</v>
      </c>
      <c r="I29" s="29">
        <f t="shared" si="9"/>
        <v>0.14868108376042549</v>
      </c>
      <c r="J29" s="30">
        <f t="shared" si="10"/>
        <v>4.8248766765645046E-2</v>
      </c>
      <c r="K29" s="31">
        <f t="shared" si="11"/>
        <v>6.5822878997065404E-2</v>
      </c>
      <c r="L29" s="30">
        <v>7.4933293057443492E-2</v>
      </c>
      <c r="M29" s="31">
        <f t="shared" si="16"/>
        <v>5.0825706979401822E-2</v>
      </c>
      <c r="O29" s="13" t="s">
        <v>15</v>
      </c>
      <c r="P29" s="9">
        <v>1273</v>
      </c>
      <c r="Q29" s="10">
        <v>1633</v>
      </c>
      <c r="R29" s="10">
        <v>1773</v>
      </c>
      <c r="S29" s="11">
        <v>1824</v>
      </c>
      <c r="T29" s="27">
        <f t="shared" si="17"/>
        <v>0.12131897455446489</v>
      </c>
      <c r="U29" s="28">
        <f t="shared" si="12"/>
        <v>0.14622134670487105</v>
      </c>
      <c r="V29" s="28">
        <f t="shared" si="12"/>
        <v>0.1433074684772066</v>
      </c>
      <c r="W29" s="29">
        <f t="shared" si="12"/>
        <v>0.14864314236818515</v>
      </c>
      <c r="X29" s="30">
        <f t="shared" si="13"/>
        <v>2.2369135121495409E-2</v>
      </c>
      <c r="Y29" s="31">
        <f t="shared" si="14"/>
        <v>3.6620141783791471E-2</v>
      </c>
      <c r="Z29" s="30">
        <v>4.7253396337861783E-2</v>
      </c>
      <c r="AA29" s="31">
        <f t="shared" si="15"/>
        <v>2.8764805414551606E-2</v>
      </c>
    </row>
    <row r="30" spans="1:29" x14ac:dyDescent="0.45">
      <c r="A30" s="14" t="s">
        <v>116</v>
      </c>
      <c r="B30" s="15">
        <v>7508</v>
      </c>
      <c r="C30" s="16">
        <v>7950</v>
      </c>
      <c r="D30" s="16">
        <v>9835</v>
      </c>
      <c r="E30" s="17">
        <v>11202</v>
      </c>
      <c r="F30" s="32">
        <f t="shared" si="9"/>
        <v>1.5359437011578905E-2</v>
      </c>
      <c r="G30" s="33">
        <f t="shared" si="9"/>
        <v>1.3113423692245265E-2</v>
      </c>
      <c r="H30" s="33">
        <f t="shared" si="9"/>
        <v>1.3202689133388104E-2</v>
      </c>
      <c r="I30" s="34">
        <f t="shared" si="9"/>
        <v>1.4846505266255014E-2</v>
      </c>
      <c r="J30" s="35">
        <f t="shared" si="10"/>
        <v>7.0990671157963092E-2</v>
      </c>
      <c r="K30" s="36">
        <f t="shared" si="11"/>
        <v>4.0823598627946822E-2</v>
      </c>
      <c r="L30" s="35">
        <v>0.10879368658399098</v>
      </c>
      <c r="M30" s="36">
        <f t="shared" si="16"/>
        <v>0.13899339095068633</v>
      </c>
      <c r="O30" s="14" t="s">
        <v>117</v>
      </c>
      <c r="P30" s="15">
        <v>161</v>
      </c>
      <c r="Q30" s="16">
        <v>146</v>
      </c>
      <c r="R30" s="16">
        <v>163</v>
      </c>
      <c r="S30" s="17">
        <v>182</v>
      </c>
      <c r="T30" s="32">
        <f t="shared" si="17"/>
        <v>1.5343562374916611E-2</v>
      </c>
      <c r="U30" s="33">
        <f t="shared" si="12"/>
        <v>1.3073065902578796E-2</v>
      </c>
      <c r="V30" s="33">
        <f t="shared" si="12"/>
        <v>1.3174911089557064E-2</v>
      </c>
      <c r="W30" s="34">
        <f t="shared" si="12"/>
        <v>1.4831717056474614E-2</v>
      </c>
      <c r="X30" s="35">
        <f t="shared" si="13"/>
        <v>4.5065970483737949E-2</v>
      </c>
      <c r="Y30" s="36">
        <f>(S30/P30)^0.1-1</f>
        <v>1.2335696945859898E-2</v>
      </c>
      <c r="Z30" s="35">
        <v>7.9470198675496692E-2</v>
      </c>
      <c r="AA30" s="36">
        <f>(S30-R30)/R30</f>
        <v>0.1165644171779141</v>
      </c>
    </row>
    <row r="31" spans="1:29" x14ac:dyDescent="0.45">
      <c r="F31" s="59"/>
      <c r="G31" s="59"/>
      <c r="H31" s="59"/>
      <c r="I31" s="59"/>
      <c r="P31" s="2"/>
      <c r="Q31" s="2"/>
      <c r="R31" s="2"/>
      <c r="S31" s="2"/>
      <c r="T31" s="59"/>
      <c r="U31" s="59"/>
      <c r="V31" s="59"/>
      <c r="W31" s="59"/>
    </row>
    <row r="32" spans="1:29" ht="15" customHeight="1" x14ac:dyDescent="0.45">
      <c r="A32" s="175" t="s">
        <v>145</v>
      </c>
      <c r="B32" s="175"/>
      <c r="C32" s="175"/>
      <c r="D32" s="175"/>
      <c r="E32" s="175"/>
      <c r="F32" s="175"/>
      <c r="G32" s="175"/>
      <c r="H32" s="175"/>
      <c r="I32" s="175"/>
      <c r="J32" s="175"/>
      <c r="K32" s="175"/>
      <c r="L32" s="175"/>
      <c r="M32" s="175"/>
      <c r="O32" s="175" t="s">
        <v>146</v>
      </c>
      <c r="P32" s="175"/>
      <c r="Q32" s="175"/>
      <c r="R32" s="175"/>
      <c r="S32" s="175"/>
      <c r="T32" s="175"/>
      <c r="U32" s="175"/>
      <c r="V32" s="175"/>
      <c r="W32" s="175"/>
      <c r="X32" s="175"/>
      <c r="Y32" s="175"/>
      <c r="Z32" s="175"/>
      <c r="AA32" s="175"/>
      <c r="AB32" s="46"/>
    </row>
    <row r="33" spans="1:28" x14ac:dyDescent="0.45">
      <c r="A33" s="175"/>
      <c r="B33" s="175"/>
      <c r="C33" s="175"/>
      <c r="D33" s="175"/>
      <c r="E33" s="175"/>
      <c r="F33" s="175"/>
      <c r="G33" s="175"/>
      <c r="H33" s="175"/>
      <c r="I33" s="175"/>
      <c r="J33" s="175"/>
      <c r="K33" s="175"/>
      <c r="L33" s="175"/>
      <c r="M33" s="175"/>
      <c r="O33" s="175"/>
      <c r="P33" s="175"/>
      <c r="Q33" s="175"/>
      <c r="R33" s="175"/>
      <c r="S33" s="175"/>
      <c r="T33" s="175"/>
      <c r="U33" s="175"/>
      <c r="V33" s="175"/>
      <c r="W33" s="175"/>
      <c r="X33" s="175"/>
      <c r="Y33" s="175"/>
      <c r="Z33" s="175"/>
      <c r="AA33" s="175"/>
      <c r="AB33" s="46"/>
    </row>
    <row r="34" spans="1:28" x14ac:dyDescent="0.45">
      <c r="A34" s="26" t="s">
        <v>120</v>
      </c>
      <c r="O34" s="26" t="s">
        <v>120</v>
      </c>
    </row>
    <row r="35" spans="1:28" x14ac:dyDescent="0.45">
      <c r="B35"/>
      <c r="C35"/>
      <c r="D35"/>
      <c r="E35"/>
    </row>
  </sheetData>
  <mergeCells count="18">
    <mergeCell ref="F6:I6"/>
    <mergeCell ref="J6:K6"/>
    <mergeCell ref="L6:M6"/>
    <mergeCell ref="P6:S6"/>
    <mergeCell ref="T6:W6"/>
    <mergeCell ref="A32:M33"/>
    <mergeCell ref="O32:AA33"/>
    <mergeCell ref="X6:Y6"/>
    <mergeCell ref="Z6:AA6"/>
    <mergeCell ref="B19:E19"/>
    <mergeCell ref="F19:I19"/>
    <mergeCell ref="J19:K19"/>
    <mergeCell ref="L19:M19"/>
    <mergeCell ref="P19:S19"/>
    <mergeCell ref="T19:W19"/>
    <mergeCell ref="X19:Y19"/>
    <mergeCell ref="Z19:AA19"/>
    <mergeCell ref="B6:E6"/>
  </mergeCells>
  <hyperlinks>
    <hyperlink ref="O34" r:id="rId1" display="Source: State Health Expenditures by State of Residence, 1991-2014, Centers for Medicare &amp; Medicaid Services; includes author calculations." xr:uid="{C92F3FBD-B513-4B0C-A960-E0E4188C23EE}"/>
    <hyperlink ref="A34" r:id="rId2" display="Source: State Health Expenditures by State of Residence, 1991-2014, Centers for Medicare &amp; Medicaid Services; includes author calculations." xr:uid="{A09656E0-5542-4853-A84E-08D5C95D4D7B}"/>
  </hyperlinks>
  <pageMargins left="0.2" right="0.2" top="0.5" bottom="0.7" header="0.3" footer="0.3"/>
  <pageSetup orientation="landscape" r:id="rId3"/>
  <headerFooter>
    <oddFooter>&amp;L&amp;8California Health Care Foundation&amp;R&amp;8Companion Data Files
California Supplement to Health Care Costs 101, 2023 edition</oddFooter>
  </headerFooter>
  <rowBreaks count="1" manualBreakCount="1">
    <brk id="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497C7-1F49-4943-B7A6-3B5F5676B2EF}">
  <dimension ref="A1:Y15"/>
  <sheetViews>
    <sheetView zoomScaleNormal="100" zoomScaleSheetLayoutView="100" workbookViewId="0">
      <selection activeCell="A2" sqref="A2"/>
    </sheetView>
  </sheetViews>
  <sheetFormatPr defaultRowHeight="14.25" x14ac:dyDescent="0.45"/>
  <cols>
    <col min="1" max="1" width="26.3984375" customWidth="1"/>
    <col min="2" max="2" width="9.265625" style="2" customWidth="1"/>
    <col min="3" max="3" width="9.73046875" style="2" customWidth="1"/>
    <col min="4" max="4" width="9.3984375" style="2" customWidth="1"/>
    <col min="5" max="5" width="10.3984375" style="2" customWidth="1"/>
    <col min="6" max="6" width="9.265625" customWidth="1"/>
    <col min="7" max="7" width="9.73046875" customWidth="1"/>
    <col min="8" max="9" width="9.3984375" customWidth="1"/>
    <col min="10" max="10" width="10.3984375" customWidth="1"/>
    <col min="11" max="11" width="4" customWidth="1"/>
    <col min="12" max="12" width="28.86328125" customWidth="1"/>
    <col min="13" max="16" width="8.3984375" customWidth="1"/>
    <col min="17" max="17" width="9.3984375" customWidth="1"/>
    <col min="18" max="18" width="9.86328125" customWidth="1"/>
    <col min="21" max="22" width="9.73046875" customWidth="1"/>
    <col min="23" max="25" width="7.86328125" customWidth="1"/>
    <col min="26" max="26" width="15" customWidth="1"/>
    <col min="27" max="27" width="13.265625" bestFit="1" customWidth="1"/>
    <col min="31" max="31" width="5.73046875" customWidth="1"/>
    <col min="32" max="32" width="12.3984375" customWidth="1"/>
  </cols>
  <sheetData>
    <row r="1" spans="1:25" ht="18" x14ac:dyDescent="0.55000000000000004">
      <c r="A1" s="1" t="s">
        <v>34</v>
      </c>
      <c r="L1" s="1" t="s">
        <v>34</v>
      </c>
    </row>
    <row r="2" spans="1:25" ht="15.75" x14ac:dyDescent="0.5">
      <c r="A2" s="3" t="s">
        <v>42</v>
      </c>
      <c r="L2" s="3" t="s">
        <v>41</v>
      </c>
    </row>
    <row r="3" spans="1:25" ht="15.75" x14ac:dyDescent="0.5">
      <c r="A3" s="3"/>
    </row>
    <row r="4" spans="1:25" ht="15.75" x14ac:dyDescent="0.5">
      <c r="A4" s="5" t="s">
        <v>136</v>
      </c>
      <c r="F4" s="2"/>
      <c r="L4" s="5" t="s">
        <v>163</v>
      </c>
    </row>
    <row r="5" spans="1:25" x14ac:dyDescent="0.45">
      <c r="A5" s="19"/>
      <c r="B5" s="56"/>
      <c r="C5" s="56"/>
      <c r="D5" s="56"/>
      <c r="E5" s="56"/>
      <c r="F5" s="2"/>
      <c r="H5" s="56"/>
      <c r="I5" s="56"/>
      <c r="L5" s="19"/>
    </row>
    <row r="6" spans="1:25" ht="15" customHeight="1" x14ac:dyDescent="0.45">
      <c r="A6" s="39"/>
      <c r="B6" s="176" t="s">
        <v>111</v>
      </c>
      <c r="C6" s="177"/>
      <c r="D6" s="177"/>
      <c r="E6" s="178"/>
      <c r="F6" s="179" t="s">
        <v>1</v>
      </c>
      <c r="G6" s="181"/>
      <c r="H6" s="179" t="s">
        <v>2</v>
      </c>
      <c r="I6" s="181"/>
      <c r="L6" s="39"/>
      <c r="M6" s="176" t="s">
        <v>115</v>
      </c>
      <c r="N6" s="177"/>
      <c r="O6" s="177"/>
      <c r="P6" s="178"/>
      <c r="Q6" s="179" t="s">
        <v>1</v>
      </c>
      <c r="R6" s="181"/>
      <c r="S6" s="179" t="s">
        <v>2</v>
      </c>
      <c r="T6" s="181"/>
    </row>
    <row r="7" spans="1:25" x14ac:dyDescent="0.45">
      <c r="A7" s="40" t="s">
        <v>4</v>
      </c>
      <c r="B7" s="41">
        <v>2010</v>
      </c>
      <c r="C7" s="42">
        <v>2015</v>
      </c>
      <c r="D7" s="42">
        <v>2019</v>
      </c>
      <c r="E7" s="43">
        <v>2020</v>
      </c>
      <c r="F7" s="44" t="s">
        <v>18</v>
      </c>
      <c r="G7" s="45" t="s">
        <v>19</v>
      </c>
      <c r="H7" s="42">
        <v>2019</v>
      </c>
      <c r="I7" s="43">
        <v>2020</v>
      </c>
      <c r="L7" s="40" t="s">
        <v>4</v>
      </c>
      <c r="M7" s="41">
        <v>2010</v>
      </c>
      <c r="N7" s="42">
        <v>2015</v>
      </c>
      <c r="O7" s="42">
        <v>2019</v>
      </c>
      <c r="P7" s="43">
        <v>2020</v>
      </c>
      <c r="Q7" s="44" t="s">
        <v>18</v>
      </c>
      <c r="R7" s="45" t="s">
        <v>19</v>
      </c>
      <c r="S7" s="42">
        <v>2019</v>
      </c>
      <c r="T7" s="43">
        <v>2020</v>
      </c>
    </row>
    <row r="8" spans="1:25" x14ac:dyDescent="0.45">
      <c r="A8" s="8" t="s">
        <v>3</v>
      </c>
      <c r="B8" s="169">
        <v>79647</v>
      </c>
      <c r="C8" s="164">
        <v>105568</v>
      </c>
      <c r="D8" s="164">
        <v>123676</v>
      </c>
      <c r="E8" s="165">
        <v>124608</v>
      </c>
      <c r="F8" s="37">
        <f>(E8/C8)^0.2-1</f>
        <v>3.3719541609662285E-2</v>
      </c>
      <c r="G8" s="37">
        <f>(E8/B8)^0.1-1</f>
        <v>4.5773542762568731E-2</v>
      </c>
      <c r="H8" s="30">
        <v>5.4347362767580801E-2</v>
      </c>
      <c r="I8" s="31">
        <f>(E8-D8)/D8</f>
        <v>7.5358193990750022E-3</v>
      </c>
      <c r="L8" s="60" t="s">
        <v>3</v>
      </c>
      <c r="M8" s="169">
        <v>3763</v>
      </c>
      <c r="N8" s="164">
        <v>4626</v>
      </c>
      <c r="O8" s="164">
        <v>5312</v>
      </c>
      <c r="P8" s="165">
        <v>5302</v>
      </c>
      <c r="Q8" s="37">
        <f>(P8/N8)^0.2-1</f>
        <v>2.7653768067153583E-2</v>
      </c>
      <c r="R8" s="37">
        <f>(P8/M8)^0.1-1</f>
        <v>3.4881326364119003E-2</v>
      </c>
      <c r="S8" s="30">
        <v>4.7525142969828439E-2</v>
      </c>
      <c r="T8" s="31">
        <f>(P8-O8)/O8</f>
        <v>-1.8825301204819277E-3</v>
      </c>
    </row>
    <row r="9" spans="1:25" x14ac:dyDescent="0.45">
      <c r="A9" s="24" t="s">
        <v>16</v>
      </c>
      <c r="B9" s="15">
        <v>725102</v>
      </c>
      <c r="C9" s="16">
        <v>869085</v>
      </c>
      <c r="D9" s="16">
        <v>1036072</v>
      </c>
      <c r="E9" s="17">
        <v>1000234</v>
      </c>
      <c r="F9" s="38">
        <f>(E9/C9)^0.2-1</f>
        <v>2.8508468085372218E-2</v>
      </c>
      <c r="G9" s="38">
        <f>(E9/B9)^0.1-1</f>
        <v>3.2690664438555617E-2</v>
      </c>
      <c r="H9" s="35">
        <v>4.5623773167888702E-2</v>
      </c>
      <c r="I9" s="36">
        <f>(E9-D9)/D9</f>
        <v>-3.4590260136361177E-2</v>
      </c>
      <c r="L9" s="61" t="s">
        <v>16</v>
      </c>
      <c r="M9" s="15">
        <v>3850</v>
      </c>
      <c r="N9" s="16">
        <v>4339</v>
      </c>
      <c r="O9" s="16">
        <v>5129</v>
      </c>
      <c r="P9" s="17">
        <v>4994</v>
      </c>
      <c r="Q9" s="38">
        <f>(P9/N9)^0.2-1</f>
        <v>2.8517718016587423E-2</v>
      </c>
      <c r="R9" s="38">
        <f>(P9/M9)^0.1-1</f>
        <v>2.6357785073617856E-2</v>
      </c>
      <c r="S9" s="35">
        <v>3.8048977939688297E-2</v>
      </c>
      <c r="T9" s="36">
        <f>(P9-O9)/O9</f>
        <v>-2.632092025736011E-2</v>
      </c>
    </row>
    <row r="11" spans="1:25" x14ac:dyDescent="0.45">
      <c r="M11" s="25"/>
      <c r="N11" s="25"/>
      <c r="O11" s="25"/>
      <c r="P11" s="25"/>
    </row>
    <row r="12" spans="1:25" ht="15" customHeight="1" x14ac:dyDescent="0.45">
      <c r="A12" s="175" t="s">
        <v>147</v>
      </c>
      <c r="B12" s="175"/>
      <c r="C12" s="175"/>
      <c r="D12" s="175"/>
      <c r="E12" s="175"/>
      <c r="F12" s="175"/>
      <c r="G12" s="175"/>
      <c r="H12" s="175"/>
      <c r="I12" s="175"/>
      <c r="J12" s="82"/>
      <c r="L12" s="175" t="s">
        <v>147</v>
      </c>
      <c r="M12" s="175"/>
      <c r="N12" s="175"/>
      <c r="O12" s="175"/>
      <c r="P12" s="175"/>
      <c r="Q12" s="175"/>
      <c r="R12" s="175"/>
      <c r="S12" s="175"/>
      <c r="T12" s="175"/>
      <c r="U12" s="82"/>
      <c r="V12" s="82"/>
      <c r="W12" s="82"/>
      <c r="X12" s="82"/>
      <c r="Y12" s="46"/>
    </row>
    <row r="13" spans="1:25" x14ac:dyDescent="0.45">
      <c r="A13" s="175"/>
      <c r="B13" s="175"/>
      <c r="C13" s="175"/>
      <c r="D13" s="175"/>
      <c r="E13" s="175"/>
      <c r="F13" s="175"/>
      <c r="G13" s="175"/>
      <c r="H13" s="175"/>
      <c r="I13" s="175"/>
      <c r="J13" s="82"/>
      <c r="L13" s="175"/>
      <c r="M13" s="175"/>
      <c r="N13" s="175"/>
      <c r="O13" s="175"/>
      <c r="P13" s="175"/>
      <c r="Q13" s="175"/>
      <c r="R13" s="175"/>
      <c r="S13" s="175"/>
      <c r="T13" s="175"/>
      <c r="U13" s="82"/>
      <c r="V13" s="82"/>
      <c r="W13" s="82"/>
      <c r="X13" s="82"/>
      <c r="Y13" s="46"/>
    </row>
    <row r="14" spans="1:25" x14ac:dyDescent="0.45">
      <c r="A14" s="26" t="s">
        <v>120</v>
      </c>
      <c r="L14" s="26" t="s">
        <v>120</v>
      </c>
    </row>
    <row r="15" spans="1:25" x14ac:dyDescent="0.45">
      <c r="A15" s="26"/>
      <c r="B15"/>
      <c r="C15"/>
      <c r="D15"/>
      <c r="E15"/>
    </row>
  </sheetData>
  <mergeCells count="8">
    <mergeCell ref="A12:I13"/>
    <mergeCell ref="L12:T13"/>
    <mergeCell ref="B6:E6"/>
    <mergeCell ref="F6:G6"/>
    <mergeCell ref="H6:I6"/>
    <mergeCell ref="M6:P6"/>
    <mergeCell ref="Q6:R6"/>
    <mergeCell ref="S6:T6"/>
  </mergeCells>
  <hyperlinks>
    <hyperlink ref="A14" r:id="rId1" display="Source: State Health Expenditures by State of Residence, 1991-2014, Centers for Medicare &amp; Medicaid Services; includes author calculations." xr:uid="{AC048614-4E8C-4CC4-BBF6-F67B28A1FB34}"/>
    <hyperlink ref="L14" r:id="rId2" display="Source: State Health Expenditures by State of Residence, 1991-2014, Centers for Medicare &amp; Medicaid Services; includes author calculations." xr:uid="{01A61ABD-5019-4266-A399-1F58C8828FD2}"/>
  </hyperlinks>
  <pageMargins left="0.7" right="0.7" top="0.5" bottom="0.7" header="0.3" footer="0.3"/>
  <pageSetup orientation="landscape" r:id="rId3"/>
  <headerFooter>
    <oddFooter>&amp;L&amp;8California Health Care Foundation&amp;R&amp;8Companion Data Files
California Supplement to Health Care Costs 101, 2023 edition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42B27-5D58-46D4-84BB-6B731F40BDE4}">
  <dimension ref="A1:Z420"/>
  <sheetViews>
    <sheetView zoomScaleNormal="100" workbookViewId="0">
      <selection activeCell="A2" sqref="A2"/>
    </sheetView>
  </sheetViews>
  <sheetFormatPr defaultColWidth="8.73046875" defaultRowHeight="14.25" x14ac:dyDescent="0.45"/>
  <cols>
    <col min="1" max="1" width="20.59765625" style="83" customWidth="1"/>
    <col min="2" max="16" width="7" style="83" customWidth="1"/>
    <col min="17" max="17" width="8.3984375" style="83" customWidth="1"/>
    <col min="18" max="18" width="7.73046875" style="83" customWidth="1"/>
    <col min="19" max="19" width="8" style="83" customWidth="1"/>
    <col min="20" max="20" width="9.1328125" style="83" customWidth="1"/>
    <col min="21" max="21" width="8.86328125" style="83" customWidth="1"/>
    <col min="22" max="22" width="8.265625" style="83" customWidth="1"/>
    <col min="23" max="23" width="14.86328125" style="84" customWidth="1"/>
    <col min="24" max="24" width="14.73046875" style="85" customWidth="1"/>
    <col min="25" max="25" width="14.1328125" style="85" customWidth="1"/>
    <col min="26" max="26" width="17.86328125" style="85" customWidth="1"/>
    <col min="27" max="16384" width="8.73046875" style="83"/>
  </cols>
  <sheetData>
    <row r="1" spans="1:26" ht="21" x14ac:dyDescent="0.65">
      <c r="A1" s="66" t="s">
        <v>110</v>
      </c>
    </row>
    <row r="3" spans="1:26" s="90" customFormat="1" ht="31.5" customHeight="1" x14ac:dyDescent="0.75">
      <c r="A3" s="86" t="s">
        <v>141</v>
      </c>
      <c r="B3" s="87"/>
      <c r="C3" s="87"/>
      <c r="D3" s="87"/>
      <c r="E3" s="87"/>
      <c r="F3" s="87"/>
      <c r="G3" s="87"/>
      <c r="H3" s="87"/>
      <c r="I3" s="87"/>
      <c r="J3" s="87"/>
      <c r="K3" s="87"/>
      <c r="L3" s="87"/>
      <c r="M3" s="87"/>
      <c r="N3" s="87"/>
      <c r="O3" s="87"/>
      <c r="P3" s="87"/>
      <c r="Q3" s="87"/>
      <c r="R3" s="87"/>
      <c r="S3" s="87"/>
      <c r="T3" s="87"/>
      <c r="U3" s="87"/>
      <c r="V3" s="87"/>
      <c r="W3" s="88"/>
      <c r="X3" s="89"/>
      <c r="Z3" s="89"/>
    </row>
    <row r="4" spans="1:26" ht="15.75" x14ac:dyDescent="0.45">
      <c r="A4" s="91" t="s">
        <v>45</v>
      </c>
      <c r="B4" s="92">
        <v>2000</v>
      </c>
      <c r="C4" s="92">
        <v>2001</v>
      </c>
      <c r="D4" s="92">
        <v>2002</v>
      </c>
      <c r="E4" s="92">
        <v>2003</v>
      </c>
      <c r="F4" s="92">
        <v>2004</v>
      </c>
      <c r="G4" s="92">
        <v>2005</v>
      </c>
      <c r="H4" s="92">
        <v>2006</v>
      </c>
      <c r="I4" s="92">
        <v>2007</v>
      </c>
      <c r="J4" s="92">
        <v>2008</v>
      </c>
      <c r="K4" s="92">
        <v>2009</v>
      </c>
      <c r="L4" s="92">
        <v>2010</v>
      </c>
      <c r="M4" s="92">
        <v>2011</v>
      </c>
      <c r="N4" s="92">
        <v>2012</v>
      </c>
      <c r="O4" s="92">
        <v>2013</v>
      </c>
      <c r="P4" s="92">
        <v>2014</v>
      </c>
      <c r="Q4" s="92">
        <v>2015</v>
      </c>
      <c r="R4" s="92">
        <v>2016</v>
      </c>
      <c r="S4" s="92">
        <v>2017</v>
      </c>
      <c r="T4" s="92">
        <v>2018</v>
      </c>
      <c r="U4" s="92">
        <v>2019</v>
      </c>
      <c r="V4" s="92">
        <v>2020</v>
      </c>
      <c r="W4" s="93" t="s">
        <v>46</v>
      </c>
      <c r="X4" s="83"/>
      <c r="Y4" s="83"/>
    </row>
    <row r="5" spans="1:26" s="19" customFormat="1" ht="15.95" customHeight="1" x14ac:dyDescent="0.45">
      <c r="A5" s="94" t="s">
        <v>16</v>
      </c>
      <c r="B5" s="95">
        <v>4101</v>
      </c>
      <c r="C5" s="95">
        <v>4411</v>
      </c>
      <c r="D5" s="95">
        <v>4750</v>
      </c>
      <c r="E5" s="95">
        <v>5090</v>
      </c>
      <c r="F5" s="95">
        <v>5406</v>
      </c>
      <c r="G5" s="95">
        <v>5734</v>
      </c>
      <c r="H5" s="95">
        <v>6056</v>
      </c>
      <c r="I5" s="95">
        <v>6381</v>
      </c>
      <c r="J5" s="95">
        <v>6603</v>
      </c>
      <c r="K5" s="95">
        <v>6866</v>
      </c>
      <c r="L5" s="95">
        <v>7052</v>
      </c>
      <c r="M5" s="95">
        <v>7236</v>
      </c>
      <c r="N5" s="95">
        <v>7477</v>
      </c>
      <c r="O5" s="95">
        <v>7611</v>
      </c>
      <c r="P5" s="95">
        <v>7938</v>
      </c>
      <c r="Q5" s="95">
        <v>8337</v>
      </c>
      <c r="R5" s="95">
        <v>8652</v>
      </c>
      <c r="S5" s="95">
        <v>8936</v>
      </c>
      <c r="T5" s="95">
        <v>9246</v>
      </c>
      <c r="U5" s="95">
        <v>9671</v>
      </c>
      <c r="V5" s="95">
        <v>10191</v>
      </c>
      <c r="W5" s="96"/>
    </row>
    <row r="6" spans="1:26" ht="15.95" customHeight="1" x14ac:dyDescent="0.45">
      <c r="A6" s="97" t="s">
        <v>75</v>
      </c>
      <c r="B6" s="98">
        <v>3921</v>
      </c>
      <c r="C6" s="98">
        <v>4158</v>
      </c>
      <c r="D6" s="98">
        <v>4513</v>
      </c>
      <c r="E6" s="98">
        <v>4995</v>
      </c>
      <c r="F6" s="98">
        <v>5238</v>
      </c>
      <c r="G6" s="98">
        <v>5546</v>
      </c>
      <c r="H6" s="98">
        <v>5768</v>
      </c>
      <c r="I6" s="98">
        <v>5942</v>
      </c>
      <c r="J6" s="98">
        <v>6100</v>
      </c>
      <c r="K6" s="98">
        <v>6322</v>
      </c>
      <c r="L6" s="98">
        <v>6406</v>
      </c>
      <c r="M6" s="98">
        <v>6513</v>
      </c>
      <c r="N6" s="98">
        <v>6797</v>
      </c>
      <c r="O6" s="98">
        <v>6969</v>
      </c>
      <c r="P6" s="98">
        <v>7277</v>
      </c>
      <c r="Q6" s="98">
        <v>7657</v>
      </c>
      <c r="R6" s="98">
        <v>7968</v>
      </c>
      <c r="S6" s="98">
        <v>8154</v>
      </c>
      <c r="T6" s="98">
        <v>8343</v>
      </c>
      <c r="U6" s="98">
        <v>8741</v>
      </c>
      <c r="V6" s="98">
        <v>9280</v>
      </c>
      <c r="W6" s="99" t="s">
        <v>76</v>
      </c>
    </row>
    <row r="7" spans="1:26" ht="15.95" customHeight="1" x14ac:dyDescent="0.45">
      <c r="A7" s="97" t="s">
        <v>99</v>
      </c>
      <c r="B7" s="98">
        <v>4559</v>
      </c>
      <c r="C7" s="98">
        <v>5163</v>
      </c>
      <c r="D7" s="98">
        <v>5671</v>
      </c>
      <c r="E7" s="98">
        <v>6100</v>
      </c>
      <c r="F7" s="98">
        <v>6445</v>
      </c>
      <c r="G7" s="98">
        <v>7081</v>
      </c>
      <c r="H7" s="98">
        <v>7423</v>
      </c>
      <c r="I7" s="98">
        <v>7923</v>
      </c>
      <c r="J7" s="98">
        <v>8314</v>
      </c>
      <c r="K7" s="98">
        <v>8550</v>
      </c>
      <c r="L7" s="98">
        <v>8927</v>
      </c>
      <c r="M7" s="98">
        <v>9343</v>
      </c>
      <c r="N7" s="98">
        <v>9930</v>
      </c>
      <c r="O7" s="98">
        <v>10085</v>
      </c>
      <c r="P7" s="98">
        <v>10535</v>
      </c>
      <c r="Q7" s="98">
        <v>11460</v>
      </c>
      <c r="R7" s="98">
        <v>11761</v>
      </c>
      <c r="S7" s="98">
        <v>12303</v>
      </c>
      <c r="T7" s="98">
        <v>12695</v>
      </c>
      <c r="U7" s="98">
        <v>13226</v>
      </c>
      <c r="V7" s="98">
        <v>13642</v>
      </c>
      <c r="W7" s="99" t="s">
        <v>100</v>
      </c>
    </row>
    <row r="8" spans="1:26" ht="15.95" customHeight="1" x14ac:dyDescent="0.45">
      <c r="A8" s="97" t="s">
        <v>88</v>
      </c>
      <c r="B8" s="98">
        <v>3225</v>
      </c>
      <c r="C8" s="98">
        <v>3435</v>
      </c>
      <c r="D8" s="98">
        <v>3791</v>
      </c>
      <c r="E8" s="98">
        <v>4090</v>
      </c>
      <c r="F8" s="98">
        <v>4390</v>
      </c>
      <c r="G8" s="98">
        <v>4841</v>
      </c>
      <c r="H8" s="98">
        <v>5127</v>
      </c>
      <c r="I8" s="98">
        <v>5441</v>
      </c>
      <c r="J8" s="98">
        <v>5677</v>
      </c>
      <c r="K8" s="98">
        <v>5877</v>
      </c>
      <c r="L8" s="98">
        <v>6020</v>
      </c>
      <c r="M8" s="98">
        <v>6075</v>
      </c>
      <c r="N8" s="98">
        <v>6207</v>
      </c>
      <c r="O8" s="98">
        <v>6289</v>
      </c>
      <c r="P8" s="98">
        <v>6561</v>
      </c>
      <c r="Q8" s="98">
        <v>6885</v>
      </c>
      <c r="R8" s="98">
        <v>7189</v>
      </c>
      <c r="S8" s="98">
        <v>7539</v>
      </c>
      <c r="T8" s="98">
        <v>7816</v>
      </c>
      <c r="U8" s="98">
        <v>8145</v>
      </c>
      <c r="V8" s="98">
        <v>8756</v>
      </c>
      <c r="W8" s="99" t="s">
        <v>89</v>
      </c>
    </row>
    <row r="9" spans="1:26" ht="15.95" customHeight="1" x14ac:dyDescent="0.45">
      <c r="A9" s="97" t="s">
        <v>77</v>
      </c>
      <c r="B9" s="98">
        <v>3709</v>
      </c>
      <c r="C9" s="98">
        <v>4008</v>
      </c>
      <c r="D9" s="98">
        <v>4355</v>
      </c>
      <c r="E9" s="98">
        <v>4618</v>
      </c>
      <c r="F9" s="98">
        <v>4879</v>
      </c>
      <c r="G9" s="98">
        <v>5238</v>
      </c>
      <c r="H9" s="98">
        <v>5462</v>
      </c>
      <c r="I9" s="98">
        <v>5757</v>
      </c>
      <c r="J9" s="98">
        <v>5985</v>
      </c>
      <c r="K9" s="98">
        <v>6223</v>
      </c>
      <c r="L9" s="98">
        <v>6378</v>
      </c>
      <c r="M9" s="98">
        <v>6541</v>
      </c>
      <c r="N9" s="98">
        <v>6773</v>
      </c>
      <c r="O9" s="98">
        <v>6819</v>
      </c>
      <c r="P9" s="98">
        <v>7284</v>
      </c>
      <c r="Q9" s="98">
        <v>7620</v>
      </c>
      <c r="R9" s="98">
        <v>8079</v>
      </c>
      <c r="S9" s="98">
        <v>8409</v>
      </c>
      <c r="T9" s="98">
        <v>8545</v>
      </c>
      <c r="U9" s="98">
        <v>8853</v>
      </c>
      <c r="V9" s="98">
        <v>9338</v>
      </c>
      <c r="W9" s="99" t="s">
        <v>76</v>
      </c>
    </row>
    <row r="10" spans="1:26" ht="15.95" customHeight="1" x14ac:dyDescent="0.45">
      <c r="A10" s="100" t="s">
        <v>3</v>
      </c>
      <c r="B10" s="101">
        <v>3567</v>
      </c>
      <c r="C10" s="101">
        <v>3831</v>
      </c>
      <c r="D10" s="101">
        <v>4129</v>
      </c>
      <c r="E10" s="101">
        <v>4493</v>
      </c>
      <c r="F10" s="101">
        <v>4766</v>
      </c>
      <c r="G10" s="101">
        <v>5097</v>
      </c>
      <c r="H10" s="101">
        <v>5394</v>
      </c>
      <c r="I10" s="101">
        <v>5775</v>
      </c>
      <c r="J10" s="101">
        <v>6035</v>
      </c>
      <c r="K10" s="101">
        <v>6207</v>
      </c>
      <c r="L10" s="101">
        <v>6480</v>
      </c>
      <c r="M10" s="101">
        <v>6741</v>
      </c>
      <c r="N10" s="101">
        <v>7038</v>
      </c>
      <c r="O10" s="101">
        <v>7241</v>
      </c>
      <c r="P10" s="101">
        <v>7472</v>
      </c>
      <c r="Q10" s="101">
        <v>7998</v>
      </c>
      <c r="R10" s="101">
        <v>8325</v>
      </c>
      <c r="S10" s="101">
        <v>8594</v>
      </c>
      <c r="T10" s="101">
        <v>9069</v>
      </c>
      <c r="U10" s="101">
        <v>9628</v>
      </c>
      <c r="V10" s="101">
        <v>10299</v>
      </c>
      <c r="W10" s="102" t="s">
        <v>100</v>
      </c>
    </row>
    <row r="11" spans="1:26" ht="15.95" customHeight="1" x14ac:dyDescent="0.45">
      <c r="A11" s="97" t="s">
        <v>93</v>
      </c>
      <c r="B11" s="98">
        <v>3767</v>
      </c>
      <c r="C11" s="98">
        <v>3994</v>
      </c>
      <c r="D11" s="98">
        <v>4275</v>
      </c>
      <c r="E11" s="98">
        <v>4585</v>
      </c>
      <c r="F11" s="98">
        <v>4835</v>
      </c>
      <c r="G11" s="98">
        <v>4952</v>
      </c>
      <c r="H11" s="98">
        <v>5295</v>
      </c>
      <c r="I11" s="98">
        <v>5560</v>
      </c>
      <c r="J11" s="98">
        <v>5692</v>
      </c>
      <c r="K11" s="98">
        <v>5860</v>
      </c>
      <c r="L11" s="98">
        <v>5932</v>
      </c>
      <c r="M11" s="98">
        <v>6061</v>
      </c>
      <c r="N11" s="98">
        <v>6221</v>
      </c>
      <c r="O11" s="98">
        <v>6364</v>
      </c>
      <c r="P11" s="98">
        <v>6680</v>
      </c>
      <c r="Q11" s="98">
        <v>7075</v>
      </c>
      <c r="R11" s="98">
        <v>7323</v>
      </c>
      <c r="S11" s="98">
        <v>7615</v>
      </c>
      <c r="T11" s="98">
        <v>7998</v>
      </c>
      <c r="U11" s="98">
        <v>8286</v>
      </c>
      <c r="V11" s="98">
        <v>8583</v>
      </c>
      <c r="W11" s="99" t="s">
        <v>94</v>
      </c>
    </row>
    <row r="12" spans="1:26" ht="15.95" customHeight="1" x14ac:dyDescent="0.45">
      <c r="A12" s="97" t="s">
        <v>47</v>
      </c>
      <c r="B12" s="98">
        <v>5166</v>
      </c>
      <c r="C12" s="98">
        <v>5541</v>
      </c>
      <c r="D12" s="98">
        <v>5933</v>
      </c>
      <c r="E12" s="98">
        <v>6217</v>
      </c>
      <c r="F12" s="98">
        <v>6714</v>
      </c>
      <c r="G12" s="98">
        <v>6988</v>
      </c>
      <c r="H12" s="98">
        <v>7391</v>
      </c>
      <c r="I12" s="98">
        <v>7799</v>
      </c>
      <c r="J12" s="98">
        <v>8195</v>
      </c>
      <c r="K12" s="98">
        <v>8721</v>
      </c>
      <c r="L12" s="98">
        <v>8831</v>
      </c>
      <c r="M12" s="98">
        <v>8910</v>
      </c>
      <c r="N12" s="98">
        <v>9229</v>
      </c>
      <c r="O12" s="98">
        <v>9440</v>
      </c>
      <c r="P12" s="98">
        <v>9831</v>
      </c>
      <c r="Q12" s="98">
        <v>10294</v>
      </c>
      <c r="R12" s="98">
        <v>10705</v>
      </c>
      <c r="S12" s="98">
        <v>10989</v>
      </c>
      <c r="T12" s="98">
        <v>11378</v>
      </c>
      <c r="U12" s="98">
        <v>11831</v>
      </c>
      <c r="V12" s="98">
        <v>12489</v>
      </c>
      <c r="W12" s="99" t="s">
        <v>48</v>
      </c>
    </row>
    <row r="13" spans="1:26" ht="15.95" customHeight="1" x14ac:dyDescent="0.45">
      <c r="A13" s="97" t="s">
        <v>54</v>
      </c>
      <c r="B13" s="98">
        <v>4752</v>
      </c>
      <c r="C13" s="98">
        <v>5062</v>
      </c>
      <c r="D13" s="98">
        <v>5518</v>
      </c>
      <c r="E13" s="98">
        <v>6144</v>
      </c>
      <c r="F13" s="98">
        <v>6577</v>
      </c>
      <c r="G13" s="98">
        <v>6946</v>
      </c>
      <c r="H13" s="98">
        <v>7301</v>
      </c>
      <c r="I13" s="98">
        <v>7721</v>
      </c>
      <c r="J13" s="98">
        <v>8107</v>
      </c>
      <c r="K13" s="98">
        <v>8385</v>
      </c>
      <c r="L13" s="98">
        <v>8802</v>
      </c>
      <c r="M13" s="98">
        <v>9202</v>
      </c>
      <c r="N13" s="98">
        <v>9446</v>
      </c>
      <c r="O13" s="98">
        <v>9768</v>
      </c>
      <c r="P13" s="98">
        <v>10263</v>
      </c>
      <c r="Q13" s="98">
        <v>10714</v>
      </c>
      <c r="R13" s="98">
        <v>10933</v>
      </c>
      <c r="S13" s="98">
        <v>11444</v>
      </c>
      <c r="T13" s="98">
        <v>11771</v>
      </c>
      <c r="U13" s="98">
        <v>12213</v>
      </c>
      <c r="V13" s="98">
        <v>12899</v>
      </c>
      <c r="W13" s="99" t="s">
        <v>55</v>
      </c>
    </row>
    <row r="14" spans="1:26" ht="15.95" customHeight="1" x14ac:dyDescent="0.45">
      <c r="A14" s="97" t="s">
        <v>56</v>
      </c>
      <c r="B14" s="98">
        <v>6292</v>
      </c>
      <c r="C14" s="98">
        <v>6637</v>
      </c>
      <c r="D14" s="98">
        <v>7167</v>
      </c>
      <c r="E14" s="98">
        <v>7646</v>
      </c>
      <c r="F14" s="98">
        <v>8359</v>
      </c>
      <c r="G14" s="98">
        <v>8908</v>
      </c>
      <c r="H14" s="98">
        <v>9251</v>
      </c>
      <c r="I14" s="98">
        <v>9851</v>
      </c>
      <c r="J14" s="98">
        <v>10223</v>
      </c>
      <c r="K14" s="98">
        <v>10701</v>
      </c>
      <c r="L14" s="98">
        <v>11112</v>
      </c>
      <c r="M14" s="98">
        <v>11537</v>
      </c>
      <c r="N14" s="98">
        <v>11426</v>
      </c>
      <c r="O14" s="98">
        <v>11583</v>
      </c>
      <c r="P14" s="98">
        <v>11975</v>
      </c>
      <c r="Q14" s="98">
        <v>12500</v>
      </c>
      <c r="R14" s="98">
        <v>12851</v>
      </c>
      <c r="S14" s="98">
        <v>13131</v>
      </c>
      <c r="T14" s="98">
        <v>13487</v>
      </c>
      <c r="U14" s="98">
        <v>13934</v>
      </c>
      <c r="V14" s="98">
        <v>14381</v>
      </c>
      <c r="W14" s="99" t="s">
        <v>55</v>
      </c>
    </row>
    <row r="15" spans="1:26" ht="15.95" customHeight="1" x14ac:dyDescent="0.45">
      <c r="A15" s="97" t="s">
        <v>78</v>
      </c>
      <c r="B15" s="98">
        <v>4445</v>
      </c>
      <c r="C15" s="98">
        <v>4724</v>
      </c>
      <c r="D15" s="98">
        <v>5021</v>
      </c>
      <c r="E15" s="98">
        <v>5327</v>
      </c>
      <c r="F15" s="98">
        <v>5671</v>
      </c>
      <c r="G15" s="98">
        <v>5954</v>
      </c>
      <c r="H15" s="98">
        <v>6298</v>
      </c>
      <c r="I15" s="98">
        <v>6608</v>
      </c>
      <c r="J15" s="98">
        <v>6856</v>
      </c>
      <c r="K15" s="98">
        <v>7118</v>
      </c>
      <c r="L15" s="98">
        <v>7269</v>
      </c>
      <c r="M15" s="98">
        <v>7375</v>
      </c>
      <c r="N15" s="98">
        <v>7609</v>
      </c>
      <c r="O15" s="98">
        <v>7603</v>
      </c>
      <c r="P15" s="98">
        <v>7965</v>
      </c>
      <c r="Q15" s="98">
        <v>8330</v>
      </c>
      <c r="R15" s="98">
        <v>8519</v>
      </c>
      <c r="S15" s="98">
        <v>8814</v>
      </c>
      <c r="T15" s="98">
        <v>9148</v>
      </c>
      <c r="U15" s="98">
        <v>9490</v>
      </c>
      <c r="V15" s="98">
        <v>9865</v>
      </c>
      <c r="W15" s="99" t="s">
        <v>76</v>
      </c>
    </row>
    <row r="16" spans="1:26" ht="15.95" customHeight="1" x14ac:dyDescent="0.45">
      <c r="A16" s="97" t="s">
        <v>79</v>
      </c>
      <c r="B16" s="98">
        <v>3601</v>
      </c>
      <c r="C16" s="98">
        <v>3800</v>
      </c>
      <c r="D16" s="98">
        <v>4139</v>
      </c>
      <c r="E16" s="98">
        <v>4367</v>
      </c>
      <c r="F16" s="98">
        <v>4725</v>
      </c>
      <c r="G16" s="98">
        <v>4905</v>
      </c>
      <c r="H16" s="98">
        <v>5181</v>
      </c>
      <c r="I16" s="98">
        <v>5365</v>
      </c>
      <c r="J16" s="98">
        <v>5384</v>
      </c>
      <c r="K16" s="98">
        <v>5527</v>
      </c>
      <c r="L16" s="98">
        <v>5551</v>
      </c>
      <c r="M16" s="98">
        <v>5696</v>
      </c>
      <c r="N16" s="98">
        <v>5981</v>
      </c>
      <c r="O16" s="98">
        <v>6229</v>
      </c>
      <c r="P16" s="98">
        <v>6622</v>
      </c>
      <c r="Q16" s="98">
        <v>7055</v>
      </c>
      <c r="R16" s="98">
        <v>7353</v>
      </c>
      <c r="S16" s="98">
        <v>7605</v>
      </c>
      <c r="T16" s="98">
        <v>7844</v>
      </c>
      <c r="U16" s="98">
        <v>8243</v>
      </c>
      <c r="V16" s="98">
        <v>8758</v>
      </c>
      <c r="W16" s="99" t="s">
        <v>76</v>
      </c>
    </row>
    <row r="17" spans="1:23" ht="15.95" customHeight="1" x14ac:dyDescent="0.45">
      <c r="A17" s="97" t="s">
        <v>101</v>
      </c>
      <c r="B17" s="98">
        <v>3874</v>
      </c>
      <c r="C17" s="98">
        <v>4094</v>
      </c>
      <c r="D17" s="98">
        <v>4412</v>
      </c>
      <c r="E17" s="98">
        <v>4757</v>
      </c>
      <c r="F17" s="98">
        <v>5016</v>
      </c>
      <c r="G17" s="98">
        <v>5381</v>
      </c>
      <c r="H17" s="98">
        <v>5555</v>
      </c>
      <c r="I17" s="98">
        <v>6093</v>
      </c>
      <c r="J17" s="98">
        <v>6364</v>
      </c>
      <c r="K17" s="98">
        <v>6510</v>
      </c>
      <c r="L17" s="98">
        <v>6440</v>
      </c>
      <c r="M17" s="98">
        <v>6460</v>
      </c>
      <c r="N17" s="98">
        <v>6738</v>
      </c>
      <c r="O17" s="98">
        <v>6880</v>
      </c>
      <c r="P17" s="98">
        <v>7224</v>
      </c>
      <c r="Q17" s="98">
        <v>7747</v>
      </c>
      <c r="R17" s="98">
        <v>8041</v>
      </c>
      <c r="S17" s="98">
        <v>8496</v>
      </c>
      <c r="T17" s="98">
        <v>8932</v>
      </c>
      <c r="U17" s="98">
        <v>9555</v>
      </c>
      <c r="V17" s="98">
        <v>10291</v>
      </c>
      <c r="W17" s="99" t="s">
        <v>100</v>
      </c>
    </row>
    <row r="18" spans="1:23" ht="15.95" customHeight="1" x14ac:dyDescent="0.45">
      <c r="A18" s="97" t="s">
        <v>95</v>
      </c>
      <c r="B18" s="98">
        <v>3372</v>
      </c>
      <c r="C18" s="98">
        <v>3631</v>
      </c>
      <c r="D18" s="98">
        <v>4004</v>
      </c>
      <c r="E18" s="98">
        <v>4253</v>
      </c>
      <c r="F18" s="98">
        <v>4474</v>
      </c>
      <c r="G18" s="98">
        <v>4793</v>
      </c>
      <c r="H18" s="98">
        <v>5060</v>
      </c>
      <c r="I18" s="98">
        <v>5314</v>
      </c>
      <c r="J18" s="98">
        <v>5448</v>
      </c>
      <c r="K18" s="98">
        <v>5668</v>
      </c>
      <c r="L18" s="98">
        <v>5909</v>
      </c>
      <c r="M18" s="98">
        <v>6052</v>
      </c>
      <c r="N18" s="98">
        <v>6283</v>
      </c>
      <c r="O18" s="98">
        <v>6377</v>
      </c>
      <c r="P18" s="98">
        <v>6615</v>
      </c>
      <c r="Q18" s="98">
        <v>6843</v>
      </c>
      <c r="R18" s="98">
        <v>6974</v>
      </c>
      <c r="S18" s="98">
        <v>7257</v>
      </c>
      <c r="T18" s="98">
        <v>7444</v>
      </c>
      <c r="U18" s="98">
        <v>7723</v>
      </c>
      <c r="V18" s="98">
        <v>8148</v>
      </c>
      <c r="W18" s="99" t="s">
        <v>94</v>
      </c>
    </row>
    <row r="19" spans="1:23" ht="15.95" customHeight="1" x14ac:dyDescent="0.45">
      <c r="A19" s="97" t="s">
        <v>61</v>
      </c>
      <c r="B19" s="98">
        <v>4166</v>
      </c>
      <c r="C19" s="98">
        <v>4448</v>
      </c>
      <c r="D19" s="98">
        <v>4786</v>
      </c>
      <c r="E19" s="98">
        <v>5077</v>
      </c>
      <c r="F19" s="98">
        <v>5344</v>
      </c>
      <c r="G19" s="98">
        <v>5679</v>
      </c>
      <c r="H19" s="98">
        <v>6042</v>
      </c>
      <c r="I19" s="98">
        <v>6467</v>
      </c>
      <c r="J19" s="98">
        <v>6629</v>
      </c>
      <c r="K19" s="98">
        <v>6859</v>
      </c>
      <c r="L19" s="98">
        <v>7159</v>
      </c>
      <c r="M19" s="98">
        <v>7300</v>
      </c>
      <c r="N19" s="98">
        <v>7505</v>
      </c>
      <c r="O19" s="98">
        <v>7695</v>
      </c>
      <c r="P19" s="98">
        <v>8017</v>
      </c>
      <c r="Q19" s="98">
        <v>8300</v>
      </c>
      <c r="R19" s="98">
        <v>8630</v>
      </c>
      <c r="S19" s="98">
        <v>8849</v>
      </c>
      <c r="T19" s="98">
        <v>9118</v>
      </c>
      <c r="U19" s="98">
        <v>9496</v>
      </c>
      <c r="V19" s="98">
        <v>10190</v>
      </c>
      <c r="W19" s="99" t="s">
        <v>62</v>
      </c>
    </row>
    <row r="20" spans="1:23" ht="15.95" customHeight="1" x14ac:dyDescent="0.45">
      <c r="A20" s="97" t="s">
        <v>63</v>
      </c>
      <c r="B20" s="98">
        <v>4018</v>
      </c>
      <c r="C20" s="98">
        <v>4335</v>
      </c>
      <c r="D20" s="98">
        <v>4664</v>
      </c>
      <c r="E20" s="98">
        <v>5030</v>
      </c>
      <c r="F20" s="98">
        <v>5394</v>
      </c>
      <c r="G20" s="98">
        <v>5638</v>
      </c>
      <c r="H20" s="98">
        <v>5996</v>
      </c>
      <c r="I20" s="98">
        <v>6296</v>
      </c>
      <c r="J20" s="98">
        <v>6380</v>
      </c>
      <c r="K20" s="98">
        <v>6710</v>
      </c>
      <c r="L20" s="98">
        <v>6859</v>
      </c>
      <c r="M20" s="98">
        <v>7104</v>
      </c>
      <c r="N20" s="98">
        <v>7618</v>
      </c>
      <c r="O20" s="98">
        <v>7647</v>
      </c>
      <c r="P20" s="98">
        <v>7998</v>
      </c>
      <c r="Q20" s="98">
        <v>8368</v>
      </c>
      <c r="R20" s="98">
        <v>8776</v>
      </c>
      <c r="S20" s="98">
        <v>9015</v>
      </c>
      <c r="T20" s="98">
        <v>9297</v>
      </c>
      <c r="U20" s="98">
        <v>9927</v>
      </c>
      <c r="V20" s="98">
        <v>10517</v>
      </c>
      <c r="W20" s="99" t="s">
        <v>62</v>
      </c>
    </row>
    <row r="21" spans="1:23" ht="15.95" customHeight="1" x14ac:dyDescent="0.45">
      <c r="A21" s="97" t="s">
        <v>67</v>
      </c>
      <c r="B21" s="98">
        <v>4226</v>
      </c>
      <c r="C21" s="98">
        <v>4561</v>
      </c>
      <c r="D21" s="98">
        <v>4845</v>
      </c>
      <c r="E21" s="98">
        <v>5211</v>
      </c>
      <c r="F21" s="98">
        <v>5470</v>
      </c>
      <c r="G21" s="98">
        <v>5808</v>
      </c>
      <c r="H21" s="98">
        <v>6172</v>
      </c>
      <c r="I21" s="98">
        <v>6444</v>
      </c>
      <c r="J21" s="98">
        <v>6658</v>
      </c>
      <c r="K21" s="98">
        <v>6889</v>
      </c>
      <c r="L21" s="98">
        <v>7095</v>
      </c>
      <c r="M21" s="98">
        <v>7310</v>
      </c>
      <c r="N21" s="98">
        <v>7547</v>
      </c>
      <c r="O21" s="98">
        <v>7638</v>
      </c>
      <c r="P21" s="98">
        <v>7967</v>
      </c>
      <c r="Q21" s="98">
        <v>8358</v>
      </c>
      <c r="R21" s="98">
        <v>8464</v>
      </c>
      <c r="S21" s="98">
        <v>8525</v>
      </c>
      <c r="T21" s="98">
        <v>8812</v>
      </c>
      <c r="U21" s="98">
        <v>9193</v>
      </c>
      <c r="V21" s="98">
        <v>9789</v>
      </c>
      <c r="W21" s="99" t="s">
        <v>68</v>
      </c>
    </row>
    <row r="22" spans="1:23" ht="15.95" customHeight="1" x14ac:dyDescent="0.45">
      <c r="A22" s="97" t="s">
        <v>69</v>
      </c>
      <c r="B22" s="98">
        <v>4225</v>
      </c>
      <c r="C22" s="98">
        <v>4532</v>
      </c>
      <c r="D22" s="98">
        <v>4839</v>
      </c>
      <c r="E22" s="98">
        <v>5138</v>
      </c>
      <c r="F22" s="98">
        <v>5456</v>
      </c>
      <c r="G22" s="98">
        <v>5758</v>
      </c>
      <c r="H22" s="98">
        <v>6026</v>
      </c>
      <c r="I22" s="98">
        <v>6349</v>
      </c>
      <c r="J22" s="98">
        <v>6570</v>
      </c>
      <c r="K22" s="98">
        <v>6727</v>
      </c>
      <c r="L22" s="98">
        <v>6803</v>
      </c>
      <c r="M22" s="98">
        <v>7071</v>
      </c>
      <c r="N22" s="98">
        <v>7385</v>
      </c>
      <c r="O22" s="98">
        <v>7240</v>
      </c>
      <c r="P22" s="98">
        <v>7368</v>
      </c>
      <c r="Q22" s="98">
        <v>7634</v>
      </c>
      <c r="R22" s="98">
        <v>7845</v>
      </c>
      <c r="S22" s="98">
        <v>8060</v>
      </c>
      <c r="T22" s="98">
        <v>8381</v>
      </c>
      <c r="U22" s="98">
        <v>8745</v>
      </c>
      <c r="V22" s="98">
        <v>9408</v>
      </c>
      <c r="W22" s="99" t="s">
        <v>68</v>
      </c>
    </row>
    <row r="23" spans="1:23" ht="15.95" customHeight="1" x14ac:dyDescent="0.45">
      <c r="A23" s="97" t="s">
        <v>80</v>
      </c>
      <c r="B23" s="98">
        <v>4154</v>
      </c>
      <c r="C23" s="98">
        <v>4455</v>
      </c>
      <c r="D23" s="98">
        <v>4823</v>
      </c>
      <c r="E23" s="98">
        <v>5084</v>
      </c>
      <c r="F23" s="98">
        <v>5385</v>
      </c>
      <c r="G23" s="98">
        <v>5659</v>
      </c>
      <c r="H23" s="98">
        <v>5981</v>
      </c>
      <c r="I23" s="98">
        <v>6206</v>
      </c>
      <c r="J23" s="98">
        <v>6351</v>
      </c>
      <c r="K23" s="98">
        <v>6676</v>
      </c>
      <c r="L23" s="98">
        <v>6861</v>
      </c>
      <c r="M23" s="98">
        <v>7097</v>
      </c>
      <c r="N23" s="98">
        <v>7249</v>
      </c>
      <c r="O23" s="98">
        <v>7499</v>
      </c>
      <c r="P23" s="98">
        <v>7965</v>
      </c>
      <c r="Q23" s="98">
        <v>8306</v>
      </c>
      <c r="R23" s="98">
        <v>8611</v>
      </c>
      <c r="S23" s="98">
        <v>8959</v>
      </c>
      <c r="T23" s="98">
        <v>9332</v>
      </c>
      <c r="U23" s="98">
        <v>9744</v>
      </c>
      <c r="V23" s="98">
        <v>10257</v>
      </c>
      <c r="W23" s="99" t="s">
        <v>76</v>
      </c>
    </row>
    <row r="24" spans="1:23" ht="15.95" customHeight="1" x14ac:dyDescent="0.45">
      <c r="A24" s="97" t="s">
        <v>81</v>
      </c>
      <c r="B24" s="98">
        <v>4021</v>
      </c>
      <c r="C24" s="98">
        <v>4261</v>
      </c>
      <c r="D24" s="98">
        <v>4544</v>
      </c>
      <c r="E24" s="98">
        <v>4902</v>
      </c>
      <c r="F24" s="98">
        <v>5230</v>
      </c>
      <c r="G24" s="98">
        <v>5412</v>
      </c>
      <c r="H24" s="98">
        <v>5935</v>
      </c>
      <c r="I24" s="98">
        <v>6286</v>
      </c>
      <c r="J24" s="98">
        <v>6594</v>
      </c>
      <c r="K24" s="98">
        <v>6929</v>
      </c>
      <c r="L24" s="98">
        <v>7187</v>
      </c>
      <c r="M24" s="98">
        <v>7124</v>
      </c>
      <c r="N24" s="98">
        <v>7271</v>
      </c>
      <c r="O24" s="98">
        <v>7462</v>
      </c>
      <c r="P24" s="98">
        <v>7855</v>
      </c>
      <c r="Q24" s="98">
        <v>8201</v>
      </c>
      <c r="R24" s="98">
        <v>8542</v>
      </c>
      <c r="S24" s="98">
        <v>8984</v>
      </c>
      <c r="T24" s="98">
        <v>9217</v>
      </c>
      <c r="U24" s="98">
        <v>9657</v>
      </c>
      <c r="V24" s="98">
        <v>10515</v>
      </c>
      <c r="W24" s="99" t="s">
        <v>76</v>
      </c>
    </row>
    <row r="25" spans="1:23" ht="15.95" customHeight="1" x14ac:dyDescent="0.45">
      <c r="A25" s="97" t="s">
        <v>49</v>
      </c>
      <c r="B25" s="98">
        <v>4638</v>
      </c>
      <c r="C25" s="98">
        <v>5049</v>
      </c>
      <c r="D25" s="98">
        <v>5492</v>
      </c>
      <c r="E25" s="98">
        <v>6002</v>
      </c>
      <c r="F25" s="98">
        <v>6471</v>
      </c>
      <c r="G25" s="98">
        <v>6875</v>
      </c>
      <c r="H25" s="98">
        <v>7295</v>
      </c>
      <c r="I25" s="98">
        <v>7637</v>
      </c>
      <c r="J25" s="98">
        <v>7924</v>
      </c>
      <c r="K25" s="98">
        <v>8192</v>
      </c>
      <c r="L25" s="98">
        <v>8342</v>
      </c>
      <c r="M25" s="98">
        <v>8584</v>
      </c>
      <c r="N25" s="98">
        <v>8753</v>
      </c>
      <c r="O25" s="98">
        <v>8813</v>
      </c>
      <c r="P25" s="98">
        <v>9115</v>
      </c>
      <c r="Q25" s="98">
        <v>9591</v>
      </c>
      <c r="R25" s="98">
        <v>10018</v>
      </c>
      <c r="S25" s="98">
        <v>10399</v>
      </c>
      <c r="T25" s="98">
        <v>10950</v>
      </c>
      <c r="U25" s="98">
        <v>11488</v>
      </c>
      <c r="V25" s="98">
        <v>12077</v>
      </c>
      <c r="W25" s="99" t="s">
        <v>48</v>
      </c>
    </row>
    <row r="26" spans="1:23" ht="15.95" customHeight="1" x14ac:dyDescent="0.45">
      <c r="A26" s="97" t="s">
        <v>57</v>
      </c>
      <c r="B26" s="98">
        <v>4227</v>
      </c>
      <c r="C26" s="98">
        <v>4592</v>
      </c>
      <c r="D26" s="98">
        <v>4986</v>
      </c>
      <c r="E26" s="98">
        <v>5385</v>
      </c>
      <c r="F26" s="98">
        <v>5724</v>
      </c>
      <c r="G26" s="98">
        <v>6075</v>
      </c>
      <c r="H26" s="98">
        <v>6560</v>
      </c>
      <c r="I26" s="98">
        <v>6945</v>
      </c>
      <c r="J26" s="98">
        <v>7226</v>
      </c>
      <c r="K26" s="98">
        <v>7518</v>
      </c>
      <c r="L26" s="98">
        <v>7744</v>
      </c>
      <c r="M26" s="98">
        <v>7928</v>
      </c>
      <c r="N26" s="98">
        <v>8110</v>
      </c>
      <c r="O26" s="98">
        <v>8217</v>
      </c>
      <c r="P26" s="98">
        <v>8574</v>
      </c>
      <c r="Q26" s="98">
        <v>9001</v>
      </c>
      <c r="R26" s="98">
        <v>9321</v>
      </c>
      <c r="S26" s="98">
        <v>9592</v>
      </c>
      <c r="T26" s="98">
        <v>9934</v>
      </c>
      <c r="U26" s="98">
        <v>10248</v>
      </c>
      <c r="V26" s="98">
        <v>10839</v>
      </c>
      <c r="W26" s="99" t="s">
        <v>55</v>
      </c>
    </row>
    <row r="27" spans="1:23" ht="15.95" customHeight="1" x14ac:dyDescent="0.45">
      <c r="A27" s="97" t="s">
        <v>50</v>
      </c>
      <c r="B27" s="98">
        <v>5171</v>
      </c>
      <c r="C27" s="98">
        <v>5608</v>
      </c>
      <c r="D27" s="98">
        <v>6118</v>
      </c>
      <c r="E27" s="98">
        <v>6599</v>
      </c>
      <c r="F27" s="98">
        <v>7012</v>
      </c>
      <c r="G27" s="98">
        <v>7479</v>
      </c>
      <c r="H27" s="98">
        <v>8055</v>
      </c>
      <c r="I27" s="98">
        <v>8617</v>
      </c>
      <c r="J27" s="98">
        <v>8974</v>
      </c>
      <c r="K27" s="98">
        <v>9361</v>
      </c>
      <c r="L27" s="98">
        <v>9533</v>
      </c>
      <c r="M27" s="98">
        <v>9720</v>
      </c>
      <c r="N27" s="98">
        <v>9952</v>
      </c>
      <c r="O27" s="98">
        <v>10085</v>
      </c>
      <c r="P27" s="98">
        <v>10394</v>
      </c>
      <c r="Q27" s="98">
        <v>11010</v>
      </c>
      <c r="R27" s="98">
        <v>11490</v>
      </c>
      <c r="S27" s="98">
        <v>11746</v>
      </c>
      <c r="T27" s="98">
        <v>12215</v>
      </c>
      <c r="U27" s="98">
        <v>12729</v>
      </c>
      <c r="V27" s="98">
        <v>13319</v>
      </c>
      <c r="W27" s="99" t="s">
        <v>48</v>
      </c>
    </row>
    <row r="28" spans="1:23" ht="15.95" customHeight="1" x14ac:dyDescent="0.45">
      <c r="A28" s="97" t="s">
        <v>64</v>
      </c>
      <c r="B28" s="98">
        <v>4050</v>
      </c>
      <c r="C28" s="98">
        <v>4297</v>
      </c>
      <c r="D28" s="98">
        <v>4576</v>
      </c>
      <c r="E28" s="98">
        <v>4895</v>
      </c>
      <c r="F28" s="98">
        <v>5261</v>
      </c>
      <c r="G28" s="98">
        <v>5564</v>
      </c>
      <c r="H28" s="98">
        <v>5979</v>
      </c>
      <c r="I28" s="98">
        <v>6318</v>
      </c>
      <c r="J28" s="98">
        <v>6552</v>
      </c>
      <c r="K28" s="98">
        <v>6824</v>
      </c>
      <c r="L28" s="98">
        <v>7089</v>
      </c>
      <c r="M28" s="98">
        <v>7345</v>
      </c>
      <c r="N28" s="98">
        <v>7579</v>
      </c>
      <c r="O28" s="98">
        <v>7693</v>
      </c>
      <c r="P28" s="98">
        <v>7967</v>
      </c>
      <c r="Q28" s="98">
        <v>8372</v>
      </c>
      <c r="R28" s="98">
        <v>8707</v>
      </c>
      <c r="S28" s="98">
        <v>8940</v>
      </c>
      <c r="T28" s="98">
        <v>9142</v>
      </c>
      <c r="U28" s="98">
        <v>9532</v>
      </c>
      <c r="V28" s="98">
        <v>9897</v>
      </c>
      <c r="W28" s="99" t="s">
        <v>62</v>
      </c>
    </row>
    <row r="29" spans="1:23" ht="15.95" customHeight="1" x14ac:dyDescent="0.45">
      <c r="A29" s="97" t="s">
        <v>70</v>
      </c>
      <c r="B29" s="98">
        <v>4506</v>
      </c>
      <c r="C29" s="98">
        <v>4880</v>
      </c>
      <c r="D29" s="98">
        <v>5312</v>
      </c>
      <c r="E29" s="98">
        <v>5675</v>
      </c>
      <c r="F29" s="98">
        <v>6000</v>
      </c>
      <c r="G29" s="98">
        <v>6328</v>
      </c>
      <c r="H29" s="98">
        <v>6673</v>
      </c>
      <c r="I29" s="98">
        <v>7045</v>
      </c>
      <c r="J29" s="98">
        <v>7227</v>
      </c>
      <c r="K29" s="98">
        <v>7532</v>
      </c>
      <c r="L29" s="98">
        <v>7801</v>
      </c>
      <c r="M29" s="98">
        <v>8013</v>
      </c>
      <c r="N29" s="98">
        <v>8242</v>
      </c>
      <c r="O29" s="98">
        <v>8533</v>
      </c>
      <c r="P29" s="98">
        <v>8919</v>
      </c>
      <c r="Q29" s="98">
        <v>9163</v>
      </c>
      <c r="R29" s="98">
        <v>9540</v>
      </c>
      <c r="S29" s="98">
        <v>9782</v>
      </c>
      <c r="T29" s="98">
        <v>10174</v>
      </c>
      <c r="U29" s="98">
        <v>10510</v>
      </c>
      <c r="V29" s="98">
        <v>10846</v>
      </c>
      <c r="W29" s="99" t="s">
        <v>68</v>
      </c>
    </row>
    <row r="30" spans="1:23" ht="15.95" customHeight="1" x14ac:dyDescent="0.45">
      <c r="A30" s="97" t="s">
        <v>82</v>
      </c>
      <c r="B30" s="98">
        <v>3704</v>
      </c>
      <c r="C30" s="98">
        <v>4063</v>
      </c>
      <c r="D30" s="98">
        <v>4403</v>
      </c>
      <c r="E30" s="98">
        <v>4699</v>
      </c>
      <c r="F30" s="98">
        <v>5060</v>
      </c>
      <c r="G30" s="98">
        <v>5364</v>
      </c>
      <c r="H30" s="98">
        <v>5775</v>
      </c>
      <c r="I30" s="98">
        <v>6161</v>
      </c>
      <c r="J30" s="98">
        <v>6380</v>
      </c>
      <c r="K30" s="98">
        <v>6551</v>
      </c>
      <c r="L30" s="98">
        <v>6554</v>
      </c>
      <c r="M30" s="98">
        <v>6735</v>
      </c>
      <c r="N30" s="98">
        <v>7210</v>
      </c>
      <c r="O30" s="98">
        <v>7203</v>
      </c>
      <c r="P30" s="98">
        <v>7500</v>
      </c>
      <c r="Q30" s="98">
        <v>7777</v>
      </c>
      <c r="R30" s="98">
        <v>8170</v>
      </c>
      <c r="S30" s="98">
        <v>8392</v>
      </c>
      <c r="T30" s="98">
        <v>8417</v>
      </c>
      <c r="U30" s="98">
        <v>8745</v>
      </c>
      <c r="V30" s="98">
        <v>9394</v>
      </c>
      <c r="W30" s="99" t="s">
        <v>76</v>
      </c>
    </row>
    <row r="31" spans="1:23" ht="15.95" customHeight="1" x14ac:dyDescent="0.45">
      <c r="A31" s="97" t="s">
        <v>71</v>
      </c>
      <c r="B31" s="98">
        <v>4159</v>
      </c>
      <c r="C31" s="98">
        <v>4447</v>
      </c>
      <c r="D31" s="98">
        <v>4843</v>
      </c>
      <c r="E31" s="98">
        <v>5185</v>
      </c>
      <c r="F31" s="98">
        <v>5433</v>
      </c>
      <c r="G31" s="98">
        <v>5665</v>
      </c>
      <c r="H31" s="98">
        <v>5816</v>
      </c>
      <c r="I31" s="98">
        <v>6329</v>
      </c>
      <c r="J31" s="98">
        <v>6651</v>
      </c>
      <c r="K31" s="98">
        <v>6818</v>
      </c>
      <c r="L31" s="98">
        <v>6990</v>
      </c>
      <c r="M31" s="98">
        <v>7265</v>
      </c>
      <c r="N31" s="98">
        <v>7538</v>
      </c>
      <c r="O31" s="98">
        <v>7592</v>
      </c>
      <c r="P31" s="98">
        <v>7828</v>
      </c>
      <c r="Q31" s="98">
        <v>8261</v>
      </c>
      <c r="R31" s="98">
        <v>8608</v>
      </c>
      <c r="S31" s="98">
        <v>8824</v>
      </c>
      <c r="T31" s="98">
        <v>9032</v>
      </c>
      <c r="U31" s="98">
        <v>9431</v>
      </c>
      <c r="V31" s="98">
        <v>9921</v>
      </c>
      <c r="W31" s="99" t="s">
        <v>68</v>
      </c>
    </row>
    <row r="32" spans="1:23" ht="15.95" customHeight="1" x14ac:dyDescent="0.45">
      <c r="A32" s="97" t="s">
        <v>96</v>
      </c>
      <c r="B32" s="98">
        <v>3855</v>
      </c>
      <c r="C32" s="98">
        <v>4197</v>
      </c>
      <c r="D32" s="98">
        <v>4477</v>
      </c>
      <c r="E32" s="98">
        <v>4802</v>
      </c>
      <c r="F32" s="98">
        <v>5055</v>
      </c>
      <c r="G32" s="98">
        <v>5440</v>
      </c>
      <c r="H32" s="98">
        <v>5759</v>
      </c>
      <c r="I32" s="98">
        <v>6102</v>
      </c>
      <c r="J32" s="98">
        <v>6345</v>
      </c>
      <c r="K32" s="98">
        <v>6637</v>
      </c>
      <c r="L32" s="98">
        <v>6919</v>
      </c>
      <c r="M32" s="98">
        <v>7150</v>
      </c>
      <c r="N32" s="98">
        <v>7461</v>
      </c>
      <c r="O32" s="98">
        <v>7703</v>
      </c>
      <c r="P32" s="98">
        <v>7942</v>
      </c>
      <c r="Q32" s="98">
        <v>8344</v>
      </c>
      <c r="R32" s="98">
        <v>8680</v>
      </c>
      <c r="S32" s="98">
        <v>9030</v>
      </c>
      <c r="T32" s="98">
        <v>9354</v>
      </c>
      <c r="U32" s="98">
        <v>9808</v>
      </c>
      <c r="V32" s="98">
        <v>10212</v>
      </c>
      <c r="W32" s="99" t="s">
        <v>94</v>
      </c>
    </row>
    <row r="33" spans="1:23" ht="15.95" customHeight="1" x14ac:dyDescent="0.45">
      <c r="A33" s="97" t="s">
        <v>72</v>
      </c>
      <c r="B33" s="98">
        <v>4125</v>
      </c>
      <c r="C33" s="98">
        <v>4545</v>
      </c>
      <c r="D33" s="98">
        <v>4872</v>
      </c>
      <c r="E33" s="98">
        <v>5223</v>
      </c>
      <c r="F33" s="98">
        <v>5584</v>
      </c>
      <c r="G33" s="98">
        <v>5931</v>
      </c>
      <c r="H33" s="98">
        <v>6363</v>
      </c>
      <c r="I33" s="98">
        <v>6653</v>
      </c>
      <c r="J33" s="98">
        <v>6928</v>
      </c>
      <c r="K33" s="98">
        <v>7104</v>
      </c>
      <c r="L33" s="98">
        <v>7406</v>
      </c>
      <c r="M33" s="98">
        <v>7580</v>
      </c>
      <c r="N33" s="98">
        <v>7824</v>
      </c>
      <c r="O33" s="98">
        <v>7928</v>
      </c>
      <c r="P33" s="98">
        <v>8175</v>
      </c>
      <c r="Q33" s="98">
        <v>8579</v>
      </c>
      <c r="R33" s="98">
        <v>8943</v>
      </c>
      <c r="S33" s="98">
        <v>9189</v>
      </c>
      <c r="T33" s="98">
        <v>9492</v>
      </c>
      <c r="U33" s="98">
        <v>9917</v>
      </c>
      <c r="V33" s="98">
        <v>10514</v>
      </c>
      <c r="W33" s="99" t="s">
        <v>68</v>
      </c>
    </row>
    <row r="34" spans="1:23" ht="15.95" customHeight="1" x14ac:dyDescent="0.45">
      <c r="A34" s="97" t="s">
        <v>102</v>
      </c>
      <c r="B34" s="98">
        <v>3392</v>
      </c>
      <c r="C34" s="98">
        <v>3674</v>
      </c>
      <c r="D34" s="98">
        <v>4072</v>
      </c>
      <c r="E34" s="98">
        <v>4376</v>
      </c>
      <c r="F34" s="98">
        <v>4667</v>
      </c>
      <c r="G34" s="98">
        <v>4911</v>
      </c>
      <c r="H34" s="98">
        <v>5152</v>
      </c>
      <c r="I34" s="98">
        <v>5436</v>
      </c>
      <c r="J34" s="98">
        <v>5614</v>
      </c>
      <c r="K34" s="98">
        <v>5695</v>
      </c>
      <c r="L34" s="98">
        <v>5788</v>
      </c>
      <c r="M34" s="98">
        <v>5973</v>
      </c>
      <c r="N34" s="98">
        <v>6056</v>
      </c>
      <c r="O34" s="98">
        <v>6259</v>
      </c>
      <c r="P34" s="98">
        <v>6723</v>
      </c>
      <c r="Q34" s="98">
        <v>6987</v>
      </c>
      <c r="R34" s="98">
        <v>7377</v>
      </c>
      <c r="S34" s="98">
        <v>7642</v>
      </c>
      <c r="T34" s="98">
        <v>7892</v>
      </c>
      <c r="U34" s="98">
        <v>8114</v>
      </c>
      <c r="V34" s="98">
        <v>8348</v>
      </c>
      <c r="W34" s="99" t="s">
        <v>100</v>
      </c>
    </row>
    <row r="35" spans="1:23" ht="15.95" customHeight="1" x14ac:dyDescent="0.45">
      <c r="A35" s="97" t="s">
        <v>51</v>
      </c>
      <c r="B35" s="98">
        <v>4236</v>
      </c>
      <c r="C35" s="98">
        <v>4520</v>
      </c>
      <c r="D35" s="98">
        <v>4827</v>
      </c>
      <c r="E35" s="98">
        <v>5240</v>
      </c>
      <c r="F35" s="98">
        <v>5733</v>
      </c>
      <c r="G35" s="98">
        <v>6285</v>
      </c>
      <c r="H35" s="98">
        <v>6763</v>
      </c>
      <c r="I35" s="98">
        <v>7227</v>
      </c>
      <c r="J35" s="98">
        <v>7583</v>
      </c>
      <c r="K35" s="98">
        <v>8129</v>
      </c>
      <c r="L35" s="98">
        <v>8445</v>
      </c>
      <c r="M35" s="98">
        <v>8717</v>
      </c>
      <c r="N35" s="98">
        <v>8960</v>
      </c>
      <c r="O35" s="98">
        <v>9186</v>
      </c>
      <c r="P35" s="98">
        <v>9367</v>
      </c>
      <c r="Q35" s="98">
        <v>9763</v>
      </c>
      <c r="R35" s="98">
        <v>10157</v>
      </c>
      <c r="S35" s="98">
        <v>10573</v>
      </c>
      <c r="T35" s="98">
        <v>10974</v>
      </c>
      <c r="U35" s="98">
        <v>11310</v>
      </c>
      <c r="V35" s="98">
        <v>11793</v>
      </c>
      <c r="W35" s="99" t="s">
        <v>48</v>
      </c>
    </row>
    <row r="36" spans="1:23" ht="15.95" customHeight="1" x14ac:dyDescent="0.45">
      <c r="A36" s="97" t="s">
        <v>58</v>
      </c>
      <c r="B36" s="98">
        <v>4732</v>
      </c>
      <c r="C36" s="98">
        <v>4990</v>
      </c>
      <c r="D36" s="98">
        <v>5405</v>
      </c>
      <c r="E36" s="98">
        <v>5698</v>
      </c>
      <c r="F36" s="98">
        <v>6007</v>
      </c>
      <c r="G36" s="98">
        <v>6457</v>
      </c>
      <c r="H36" s="98">
        <v>6760</v>
      </c>
      <c r="I36" s="98">
        <v>7138</v>
      </c>
      <c r="J36" s="98">
        <v>7353</v>
      </c>
      <c r="K36" s="98">
        <v>7756</v>
      </c>
      <c r="L36" s="98">
        <v>7815</v>
      </c>
      <c r="M36" s="98">
        <v>7970</v>
      </c>
      <c r="N36" s="98">
        <v>8337</v>
      </c>
      <c r="O36" s="98">
        <v>8534</v>
      </c>
      <c r="P36" s="98">
        <v>9008</v>
      </c>
      <c r="Q36" s="98">
        <v>9483</v>
      </c>
      <c r="R36" s="98">
        <v>9979</v>
      </c>
      <c r="S36" s="98">
        <v>10340</v>
      </c>
      <c r="T36" s="98">
        <v>10665</v>
      </c>
      <c r="U36" s="98">
        <v>11264</v>
      </c>
      <c r="V36" s="98">
        <v>11868</v>
      </c>
      <c r="W36" s="99" t="s">
        <v>55</v>
      </c>
    </row>
    <row r="37" spans="1:23" ht="15.95" customHeight="1" x14ac:dyDescent="0.45">
      <c r="A37" s="97" t="s">
        <v>90</v>
      </c>
      <c r="B37" s="98">
        <v>3463</v>
      </c>
      <c r="C37" s="98">
        <v>3732</v>
      </c>
      <c r="D37" s="98">
        <v>4042</v>
      </c>
      <c r="E37" s="98">
        <v>4287</v>
      </c>
      <c r="F37" s="98">
        <v>4671</v>
      </c>
      <c r="G37" s="98">
        <v>5105</v>
      </c>
      <c r="H37" s="98">
        <v>5369</v>
      </c>
      <c r="I37" s="98">
        <v>5702</v>
      </c>
      <c r="J37" s="98">
        <v>5997</v>
      </c>
      <c r="K37" s="98">
        <v>6264</v>
      </c>
      <c r="L37" s="98">
        <v>6430</v>
      </c>
      <c r="M37" s="98">
        <v>6514</v>
      </c>
      <c r="N37" s="98">
        <v>6679</v>
      </c>
      <c r="O37" s="98">
        <v>6697</v>
      </c>
      <c r="P37" s="98">
        <v>7010</v>
      </c>
      <c r="Q37" s="98">
        <v>7418</v>
      </c>
      <c r="R37" s="98">
        <v>7717</v>
      </c>
      <c r="S37" s="98">
        <v>7973</v>
      </c>
      <c r="T37" s="98">
        <v>8154</v>
      </c>
      <c r="U37" s="98">
        <v>8459</v>
      </c>
      <c r="V37" s="98">
        <v>8902</v>
      </c>
      <c r="W37" s="99" t="s">
        <v>89</v>
      </c>
    </row>
    <row r="38" spans="1:23" ht="15.95" customHeight="1" x14ac:dyDescent="0.45">
      <c r="A38" s="97" t="s">
        <v>59</v>
      </c>
      <c r="B38" s="98">
        <v>5024</v>
      </c>
      <c r="C38" s="98">
        <v>5419</v>
      </c>
      <c r="D38" s="98">
        <v>5828</v>
      </c>
      <c r="E38" s="98">
        <v>6331</v>
      </c>
      <c r="F38" s="98">
        <v>6720</v>
      </c>
      <c r="G38" s="98">
        <v>7051</v>
      </c>
      <c r="H38" s="98">
        <v>7485</v>
      </c>
      <c r="I38" s="98">
        <v>7841</v>
      </c>
      <c r="J38" s="98">
        <v>8059</v>
      </c>
      <c r="K38" s="98">
        <v>8506</v>
      </c>
      <c r="L38" s="98">
        <v>8759</v>
      </c>
      <c r="M38" s="98">
        <v>8991</v>
      </c>
      <c r="N38" s="98">
        <v>9085</v>
      </c>
      <c r="O38" s="98">
        <v>9371</v>
      </c>
      <c r="P38" s="98">
        <v>9805</v>
      </c>
      <c r="Q38" s="98">
        <v>10305</v>
      </c>
      <c r="R38" s="98">
        <v>10927</v>
      </c>
      <c r="S38" s="98">
        <v>11558</v>
      </c>
      <c r="T38" s="98">
        <v>12098</v>
      </c>
      <c r="U38" s="98">
        <v>12932</v>
      </c>
      <c r="V38" s="98">
        <v>14007</v>
      </c>
      <c r="W38" s="99" t="s">
        <v>55</v>
      </c>
    </row>
    <row r="39" spans="1:23" ht="15.95" customHeight="1" x14ac:dyDescent="0.45">
      <c r="A39" s="97" t="s">
        <v>83</v>
      </c>
      <c r="B39" s="98">
        <v>3950</v>
      </c>
      <c r="C39" s="98">
        <v>4350</v>
      </c>
      <c r="D39" s="98">
        <v>4574</v>
      </c>
      <c r="E39" s="98">
        <v>4896</v>
      </c>
      <c r="F39" s="98">
        <v>5243</v>
      </c>
      <c r="G39" s="98">
        <v>5542</v>
      </c>
      <c r="H39" s="98">
        <v>5835</v>
      </c>
      <c r="I39" s="98">
        <v>5996</v>
      </c>
      <c r="J39" s="98">
        <v>6166</v>
      </c>
      <c r="K39" s="98">
        <v>6454</v>
      </c>
      <c r="L39" s="98">
        <v>6518</v>
      </c>
      <c r="M39" s="98">
        <v>6705</v>
      </c>
      <c r="N39" s="98">
        <v>6968</v>
      </c>
      <c r="O39" s="98">
        <v>6913</v>
      </c>
      <c r="P39" s="98">
        <v>7194</v>
      </c>
      <c r="Q39" s="98">
        <v>7594</v>
      </c>
      <c r="R39" s="98">
        <v>7886</v>
      </c>
      <c r="S39" s="98">
        <v>8105</v>
      </c>
      <c r="T39" s="98">
        <v>8285</v>
      </c>
      <c r="U39" s="98">
        <v>8619</v>
      </c>
      <c r="V39" s="98">
        <v>8917</v>
      </c>
      <c r="W39" s="99" t="s">
        <v>76</v>
      </c>
    </row>
    <row r="40" spans="1:23" ht="15.95" customHeight="1" x14ac:dyDescent="0.45">
      <c r="A40" s="97" t="s">
        <v>73</v>
      </c>
      <c r="B40" s="98">
        <v>4383</v>
      </c>
      <c r="C40" s="98">
        <v>4797</v>
      </c>
      <c r="D40" s="98">
        <v>5298</v>
      </c>
      <c r="E40" s="98">
        <v>5499</v>
      </c>
      <c r="F40" s="98">
        <v>5839</v>
      </c>
      <c r="G40" s="98">
        <v>6175</v>
      </c>
      <c r="H40" s="98">
        <v>6556</v>
      </c>
      <c r="I40" s="98">
        <v>6992</v>
      </c>
      <c r="J40" s="98">
        <v>7319</v>
      </c>
      <c r="K40" s="98">
        <v>7707</v>
      </c>
      <c r="L40" s="98">
        <v>8011</v>
      </c>
      <c r="M40" s="98">
        <v>8324</v>
      </c>
      <c r="N40" s="98">
        <v>8457</v>
      </c>
      <c r="O40" s="98">
        <v>8712</v>
      </c>
      <c r="P40" s="98">
        <v>9005</v>
      </c>
      <c r="Q40" s="98">
        <v>9357</v>
      </c>
      <c r="R40" s="98">
        <v>9682</v>
      </c>
      <c r="S40" s="98">
        <v>9961</v>
      </c>
      <c r="T40" s="98">
        <v>10269</v>
      </c>
      <c r="U40" s="98">
        <v>10653</v>
      </c>
      <c r="V40" s="98">
        <v>11301</v>
      </c>
      <c r="W40" s="99" t="s">
        <v>68</v>
      </c>
    </row>
    <row r="41" spans="1:23" ht="15.95" customHeight="1" x14ac:dyDescent="0.45">
      <c r="A41" s="97" t="s">
        <v>65</v>
      </c>
      <c r="B41" s="98">
        <v>4208</v>
      </c>
      <c r="C41" s="98">
        <v>4637</v>
      </c>
      <c r="D41" s="98">
        <v>5037</v>
      </c>
      <c r="E41" s="98">
        <v>5419</v>
      </c>
      <c r="F41" s="98">
        <v>5771</v>
      </c>
      <c r="G41" s="98">
        <v>6113</v>
      </c>
      <c r="H41" s="98">
        <v>6397</v>
      </c>
      <c r="I41" s="98">
        <v>6674</v>
      </c>
      <c r="J41" s="98">
        <v>6816</v>
      </c>
      <c r="K41" s="98">
        <v>7242</v>
      </c>
      <c r="L41" s="98">
        <v>7397</v>
      </c>
      <c r="M41" s="98">
        <v>7488</v>
      </c>
      <c r="N41" s="98">
        <v>7854</v>
      </c>
      <c r="O41" s="98">
        <v>8030</v>
      </c>
      <c r="P41" s="98">
        <v>8401</v>
      </c>
      <c r="Q41" s="98">
        <v>8754</v>
      </c>
      <c r="R41" s="98">
        <v>9062</v>
      </c>
      <c r="S41" s="98">
        <v>9400</v>
      </c>
      <c r="T41" s="98">
        <v>9627</v>
      </c>
      <c r="U41" s="98">
        <v>10173</v>
      </c>
      <c r="V41" s="98">
        <v>10478</v>
      </c>
      <c r="W41" s="99" t="s">
        <v>62</v>
      </c>
    </row>
    <row r="42" spans="1:23" ht="15.95" customHeight="1" x14ac:dyDescent="0.45">
      <c r="A42" s="97" t="s">
        <v>91</v>
      </c>
      <c r="B42" s="98">
        <v>3754</v>
      </c>
      <c r="C42" s="98">
        <v>4093</v>
      </c>
      <c r="D42" s="98">
        <v>4358</v>
      </c>
      <c r="E42" s="98">
        <v>4755</v>
      </c>
      <c r="F42" s="98">
        <v>4961</v>
      </c>
      <c r="G42" s="98">
        <v>5366</v>
      </c>
      <c r="H42" s="98">
        <v>5688</v>
      </c>
      <c r="I42" s="98">
        <v>6039</v>
      </c>
      <c r="J42" s="98">
        <v>6372</v>
      </c>
      <c r="K42" s="98">
        <v>6514</v>
      </c>
      <c r="L42" s="98">
        <v>6664</v>
      </c>
      <c r="M42" s="98">
        <v>6937</v>
      </c>
      <c r="N42" s="98">
        <v>7212</v>
      </c>
      <c r="O42" s="98">
        <v>7316</v>
      </c>
      <c r="P42" s="98">
        <v>7658</v>
      </c>
      <c r="Q42" s="98">
        <v>7902</v>
      </c>
      <c r="R42" s="98">
        <v>8132</v>
      </c>
      <c r="S42" s="98">
        <v>8382</v>
      </c>
      <c r="T42" s="98">
        <v>8625</v>
      </c>
      <c r="U42" s="98">
        <v>8923</v>
      </c>
      <c r="V42" s="98">
        <v>9444</v>
      </c>
      <c r="W42" s="99" t="s">
        <v>89</v>
      </c>
    </row>
    <row r="43" spans="1:23" ht="15.95" customHeight="1" x14ac:dyDescent="0.45">
      <c r="A43" s="97" t="s">
        <v>103</v>
      </c>
      <c r="B43" s="98">
        <v>3734</v>
      </c>
      <c r="C43" s="98">
        <v>4139</v>
      </c>
      <c r="D43" s="98">
        <v>4396</v>
      </c>
      <c r="E43" s="98">
        <v>4675</v>
      </c>
      <c r="F43" s="98">
        <v>5023</v>
      </c>
      <c r="G43" s="98">
        <v>5395</v>
      </c>
      <c r="H43" s="98">
        <v>5760</v>
      </c>
      <c r="I43" s="98">
        <v>6003</v>
      </c>
      <c r="J43" s="98">
        <v>6232</v>
      </c>
      <c r="K43" s="98">
        <v>6502</v>
      </c>
      <c r="L43" s="98">
        <v>6750</v>
      </c>
      <c r="M43" s="98">
        <v>6987</v>
      </c>
      <c r="N43" s="98">
        <v>7159</v>
      </c>
      <c r="O43" s="98">
        <v>7378</v>
      </c>
      <c r="P43" s="98">
        <v>7899</v>
      </c>
      <c r="Q43" s="98">
        <v>8438</v>
      </c>
      <c r="R43" s="98">
        <v>8699</v>
      </c>
      <c r="S43" s="98">
        <v>8827</v>
      </c>
      <c r="T43" s="98">
        <v>9168</v>
      </c>
      <c r="U43" s="98">
        <v>9635</v>
      </c>
      <c r="V43" s="98">
        <v>10071</v>
      </c>
      <c r="W43" s="99" t="s">
        <v>100</v>
      </c>
    </row>
    <row r="44" spans="1:23" ht="15.95" customHeight="1" x14ac:dyDescent="0.45">
      <c r="A44" s="97" t="s">
        <v>60</v>
      </c>
      <c r="B44" s="98">
        <v>4702</v>
      </c>
      <c r="C44" s="98">
        <v>5056</v>
      </c>
      <c r="D44" s="98">
        <v>5389</v>
      </c>
      <c r="E44" s="98">
        <v>5791</v>
      </c>
      <c r="F44" s="98">
        <v>6166</v>
      </c>
      <c r="G44" s="98">
        <v>6572</v>
      </c>
      <c r="H44" s="98">
        <v>6868</v>
      </c>
      <c r="I44" s="98">
        <v>7239</v>
      </c>
      <c r="J44" s="98">
        <v>7457</v>
      </c>
      <c r="K44" s="98">
        <v>7655</v>
      </c>
      <c r="L44" s="98">
        <v>8069</v>
      </c>
      <c r="M44" s="98">
        <v>8371</v>
      </c>
      <c r="N44" s="98">
        <v>8577</v>
      </c>
      <c r="O44" s="98">
        <v>8802</v>
      </c>
      <c r="P44" s="98">
        <v>9142</v>
      </c>
      <c r="Q44" s="98">
        <v>9562</v>
      </c>
      <c r="R44" s="98">
        <v>9980</v>
      </c>
      <c r="S44" s="98">
        <v>10342</v>
      </c>
      <c r="T44" s="98">
        <v>10910</v>
      </c>
      <c r="U44" s="98">
        <v>11175</v>
      </c>
      <c r="V44" s="98">
        <v>11603</v>
      </c>
      <c r="W44" s="99" t="s">
        <v>55</v>
      </c>
    </row>
    <row r="45" spans="1:23" ht="15.95" customHeight="1" x14ac:dyDescent="0.45">
      <c r="A45" s="97" t="s">
        <v>52</v>
      </c>
      <c r="B45" s="98">
        <v>4772</v>
      </c>
      <c r="C45" s="98">
        <v>5141</v>
      </c>
      <c r="D45" s="98">
        <v>5564</v>
      </c>
      <c r="E45" s="98">
        <v>5992</v>
      </c>
      <c r="F45" s="98">
        <v>6446</v>
      </c>
      <c r="G45" s="98">
        <v>6986</v>
      </c>
      <c r="H45" s="98">
        <v>7326</v>
      </c>
      <c r="I45" s="98">
        <v>7717</v>
      </c>
      <c r="J45" s="98">
        <v>8048</v>
      </c>
      <c r="K45" s="98">
        <v>8343</v>
      </c>
      <c r="L45" s="98">
        <v>8460</v>
      </c>
      <c r="M45" s="98">
        <v>8665</v>
      </c>
      <c r="N45" s="98">
        <v>8859</v>
      </c>
      <c r="O45" s="98">
        <v>9016</v>
      </c>
      <c r="P45" s="98">
        <v>9484</v>
      </c>
      <c r="Q45" s="98">
        <v>9914</v>
      </c>
      <c r="R45" s="98">
        <v>10159</v>
      </c>
      <c r="S45" s="98">
        <v>10290</v>
      </c>
      <c r="T45" s="98">
        <v>10464</v>
      </c>
      <c r="U45" s="98">
        <v>10988</v>
      </c>
      <c r="V45" s="98">
        <v>11694</v>
      </c>
      <c r="W45" s="99" t="s">
        <v>48</v>
      </c>
    </row>
    <row r="46" spans="1:23" ht="15.95" customHeight="1" x14ac:dyDescent="0.45">
      <c r="A46" s="97" t="s">
        <v>84</v>
      </c>
      <c r="B46" s="98">
        <v>3848</v>
      </c>
      <c r="C46" s="98">
        <v>4222</v>
      </c>
      <c r="D46" s="98">
        <v>4547</v>
      </c>
      <c r="E46" s="98">
        <v>4836</v>
      </c>
      <c r="F46" s="98">
        <v>5128</v>
      </c>
      <c r="G46" s="98">
        <v>5408</v>
      </c>
      <c r="H46" s="98">
        <v>5675</v>
      </c>
      <c r="I46" s="98">
        <v>5915</v>
      </c>
      <c r="J46" s="98">
        <v>6158</v>
      </c>
      <c r="K46" s="98">
        <v>6338</v>
      </c>
      <c r="L46" s="98">
        <v>6507</v>
      </c>
      <c r="M46" s="98">
        <v>6638</v>
      </c>
      <c r="N46" s="98">
        <v>6785</v>
      </c>
      <c r="O46" s="98">
        <v>6918</v>
      </c>
      <c r="P46" s="98">
        <v>7210</v>
      </c>
      <c r="Q46" s="98">
        <v>7446</v>
      </c>
      <c r="R46" s="98">
        <v>7669</v>
      </c>
      <c r="S46" s="98">
        <v>7855</v>
      </c>
      <c r="T46" s="98">
        <v>7975</v>
      </c>
      <c r="U46" s="98">
        <v>8345</v>
      </c>
      <c r="V46" s="98">
        <v>8766</v>
      </c>
      <c r="W46" s="99" t="s">
        <v>76</v>
      </c>
    </row>
    <row r="47" spans="1:23" ht="15.95" customHeight="1" x14ac:dyDescent="0.45">
      <c r="A47" s="97" t="s">
        <v>74</v>
      </c>
      <c r="B47" s="98">
        <v>4157</v>
      </c>
      <c r="C47" s="98">
        <v>4374</v>
      </c>
      <c r="D47" s="98">
        <v>4836</v>
      </c>
      <c r="E47" s="98">
        <v>5182</v>
      </c>
      <c r="F47" s="98">
        <v>5414</v>
      </c>
      <c r="G47" s="98">
        <v>5887</v>
      </c>
      <c r="H47" s="98">
        <v>6267</v>
      </c>
      <c r="I47" s="98">
        <v>6591</v>
      </c>
      <c r="J47" s="98">
        <v>6969</v>
      </c>
      <c r="K47" s="98">
        <v>7372</v>
      </c>
      <c r="L47" s="98">
        <v>7766</v>
      </c>
      <c r="M47" s="98">
        <v>8154</v>
      </c>
      <c r="N47" s="98">
        <v>8452</v>
      </c>
      <c r="O47" s="98">
        <v>8674</v>
      </c>
      <c r="P47" s="98">
        <v>9103</v>
      </c>
      <c r="Q47" s="98">
        <v>9627</v>
      </c>
      <c r="R47" s="98">
        <v>10046</v>
      </c>
      <c r="S47" s="98">
        <v>10440</v>
      </c>
      <c r="T47" s="98">
        <v>11086</v>
      </c>
      <c r="U47" s="98">
        <v>11627</v>
      </c>
      <c r="V47" s="98">
        <v>12495</v>
      </c>
      <c r="W47" s="99" t="s">
        <v>68</v>
      </c>
    </row>
    <row r="48" spans="1:23" ht="15.95" customHeight="1" x14ac:dyDescent="0.45">
      <c r="A48" s="97" t="s">
        <v>85</v>
      </c>
      <c r="B48" s="98">
        <v>4086</v>
      </c>
      <c r="C48" s="98">
        <v>4470</v>
      </c>
      <c r="D48" s="98">
        <v>4688</v>
      </c>
      <c r="E48" s="98">
        <v>5085</v>
      </c>
      <c r="F48" s="98">
        <v>5500</v>
      </c>
      <c r="G48" s="98">
        <v>5765</v>
      </c>
      <c r="H48" s="98">
        <v>5958</v>
      </c>
      <c r="I48" s="98">
        <v>6231</v>
      </c>
      <c r="J48" s="98">
        <v>6310</v>
      </c>
      <c r="K48" s="98">
        <v>6497</v>
      </c>
      <c r="L48" s="98">
        <v>6630</v>
      </c>
      <c r="M48" s="98">
        <v>6738</v>
      </c>
      <c r="N48" s="98">
        <v>7011</v>
      </c>
      <c r="O48" s="98">
        <v>7128</v>
      </c>
      <c r="P48" s="98">
        <v>7418</v>
      </c>
      <c r="Q48" s="98">
        <v>7806</v>
      </c>
      <c r="R48" s="98">
        <v>8065</v>
      </c>
      <c r="S48" s="98">
        <v>8485</v>
      </c>
      <c r="T48" s="98">
        <v>8565</v>
      </c>
      <c r="U48" s="98">
        <v>8827</v>
      </c>
      <c r="V48" s="98">
        <v>9336</v>
      </c>
      <c r="W48" s="99" t="s">
        <v>76</v>
      </c>
    </row>
    <row r="49" spans="1:26" ht="15.95" customHeight="1" x14ac:dyDescent="0.45">
      <c r="A49" s="97" t="s">
        <v>92</v>
      </c>
      <c r="B49" s="98">
        <v>3639</v>
      </c>
      <c r="C49" s="98">
        <v>3924</v>
      </c>
      <c r="D49" s="98">
        <v>4251</v>
      </c>
      <c r="E49" s="98">
        <v>4445</v>
      </c>
      <c r="F49" s="98">
        <v>4660</v>
      </c>
      <c r="G49" s="98">
        <v>5046</v>
      </c>
      <c r="H49" s="98">
        <v>5275</v>
      </c>
      <c r="I49" s="98">
        <v>5497</v>
      </c>
      <c r="J49" s="98">
        <v>5741</v>
      </c>
      <c r="K49" s="98">
        <v>5973</v>
      </c>
      <c r="L49" s="98">
        <v>6111</v>
      </c>
      <c r="M49" s="98">
        <v>6259</v>
      </c>
      <c r="N49" s="98">
        <v>6475</v>
      </c>
      <c r="O49" s="98">
        <v>6510</v>
      </c>
      <c r="P49" s="98">
        <v>6825</v>
      </c>
      <c r="Q49" s="98">
        <v>7217</v>
      </c>
      <c r="R49" s="98">
        <v>7393</v>
      </c>
      <c r="S49" s="98">
        <v>7572</v>
      </c>
      <c r="T49" s="98">
        <v>7711</v>
      </c>
      <c r="U49" s="98">
        <v>8028</v>
      </c>
      <c r="V49" s="98">
        <v>8406</v>
      </c>
      <c r="W49" s="99" t="s">
        <v>89</v>
      </c>
    </row>
    <row r="50" spans="1:26" ht="15.95" customHeight="1" x14ac:dyDescent="0.45">
      <c r="A50" s="97" t="s">
        <v>97</v>
      </c>
      <c r="B50" s="98">
        <v>3027</v>
      </c>
      <c r="C50" s="98">
        <v>3285</v>
      </c>
      <c r="D50" s="98">
        <v>3619</v>
      </c>
      <c r="E50" s="98">
        <v>3873</v>
      </c>
      <c r="F50" s="98">
        <v>4158</v>
      </c>
      <c r="G50" s="98">
        <v>4428</v>
      </c>
      <c r="H50" s="98">
        <v>4635</v>
      </c>
      <c r="I50" s="98">
        <v>4863</v>
      </c>
      <c r="J50" s="98">
        <v>5021</v>
      </c>
      <c r="K50" s="98">
        <v>5099</v>
      </c>
      <c r="L50" s="98">
        <v>5133</v>
      </c>
      <c r="M50" s="98">
        <v>5280</v>
      </c>
      <c r="N50" s="98">
        <v>5474</v>
      </c>
      <c r="O50" s="98">
        <v>5554</v>
      </c>
      <c r="P50" s="98">
        <v>5825</v>
      </c>
      <c r="Q50" s="98">
        <v>6112</v>
      </c>
      <c r="R50" s="98">
        <v>6398</v>
      </c>
      <c r="S50" s="98">
        <v>6628</v>
      </c>
      <c r="T50" s="98">
        <v>7008</v>
      </c>
      <c r="U50" s="98">
        <v>7193</v>
      </c>
      <c r="V50" s="98">
        <v>7522</v>
      </c>
      <c r="W50" s="99" t="s">
        <v>94</v>
      </c>
    </row>
    <row r="51" spans="1:26" ht="15.95" customHeight="1" x14ac:dyDescent="0.45">
      <c r="A51" s="97" t="s">
        <v>53</v>
      </c>
      <c r="B51" s="98">
        <v>4398</v>
      </c>
      <c r="C51" s="98">
        <v>4792</v>
      </c>
      <c r="D51" s="98">
        <v>5260</v>
      </c>
      <c r="E51" s="98">
        <v>5840</v>
      </c>
      <c r="F51" s="98">
        <v>6233</v>
      </c>
      <c r="G51" s="98">
        <v>6665</v>
      </c>
      <c r="H51" s="98">
        <v>7304</v>
      </c>
      <c r="I51" s="98">
        <v>7654</v>
      </c>
      <c r="J51" s="98">
        <v>7972</v>
      </c>
      <c r="K51" s="98">
        <v>8464</v>
      </c>
      <c r="L51" s="98">
        <v>8850</v>
      </c>
      <c r="M51" s="98">
        <v>9209</v>
      </c>
      <c r="N51" s="98">
        <v>9679</v>
      </c>
      <c r="O51" s="98">
        <v>10247</v>
      </c>
      <c r="P51" s="98">
        <v>10589</v>
      </c>
      <c r="Q51" s="98">
        <v>11010</v>
      </c>
      <c r="R51" s="98">
        <v>11246</v>
      </c>
      <c r="S51" s="98">
        <v>11521</v>
      </c>
      <c r="T51" s="98">
        <v>11797</v>
      </c>
      <c r="U51" s="98">
        <v>12159</v>
      </c>
      <c r="V51" s="98">
        <v>12756</v>
      </c>
      <c r="W51" s="99" t="s">
        <v>48</v>
      </c>
    </row>
    <row r="52" spans="1:26" customFormat="1" ht="15.95" customHeight="1" x14ac:dyDescent="0.45">
      <c r="A52" s="97" t="s">
        <v>86</v>
      </c>
      <c r="B52" s="98">
        <v>3661</v>
      </c>
      <c r="C52" s="98">
        <v>3850</v>
      </c>
      <c r="D52" s="98">
        <v>4194</v>
      </c>
      <c r="E52" s="98">
        <v>4550</v>
      </c>
      <c r="F52" s="98">
        <v>4877</v>
      </c>
      <c r="G52" s="98">
        <v>5178</v>
      </c>
      <c r="H52" s="98">
        <v>5484</v>
      </c>
      <c r="I52" s="98">
        <v>5803</v>
      </c>
      <c r="J52" s="98">
        <v>6098</v>
      </c>
      <c r="K52" s="98">
        <v>6414</v>
      </c>
      <c r="L52" s="98">
        <v>6548</v>
      </c>
      <c r="M52" s="98">
        <v>6790</v>
      </c>
      <c r="N52" s="98">
        <v>7045</v>
      </c>
      <c r="O52" s="98">
        <v>7192</v>
      </c>
      <c r="P52" s="98">
        <v>7449</v>
      </c>
      <c r="Q52" s="98">
        <v>7750</v>
      </c>
      <c r="R52" s="98">
        <v>7987</v>
      </c>
      <c r="S52" s="98">
        <v>8176</v>
      </c>
      <c r="T52" s="98">
        <v>8425</v>
      </c>
      <c r="U52" s="98">
        <v>8826</v>
      </c>
      <c r="V52" s="98">
        <v>9195</v>
      </c>
      <c r="W52" s="99" t="s">
        <v>76</v>
      </c>
    </row>
    <row r="53" spans="1:26" ht="15.95" customHeight="1" x14ac:dyDescent="0.45">
      <c r="A53" s="97" t="s">
        <v>104</v>
      </c>
      <c r="B53" s="98">
        <v>3863</v>
      </c>
      <c r="C53" s="98">
        <v>4168</v>
      </c>
      <c r="D53" s="98">
        <v>4541</v>
      </c>
      <c r="E53" s="98">
        <v>4882</v>
      </c>
      <c r="F53" s="98">
        <v>5130</v>
      </c>
      <c r="G53" s="98">
        <v>5462</v>
      </c>
      <c r="H53" s="98">
        <v>5754</v>
      </c>
      <c r="I53" s="98">
        <v>6157</v>
      </c>
      <c r="J53" s="98">
        <v>6489</v>
      </c>
      <c r="K53" s="98">
        <v>6805</v>
      </c>
      <c r="L53" s="98">
        <v>6912</v>
      </c>
      <c r="M53" s="98">
        <v>7022</v>
      </c>
      <c r="N53" s="98">
        <v>7333</v>
      </c>
      <c r="O53" s="98">
        <v>7356</v>
      </c>
      <c r="P53" s="98">
        <v>7602</v>
      </c>
      <c r="Q53" s="98">
        <v>7904</v>
      </c>
      <c r="R53" s="98">
        <v>8097</v>
      </c>
      <c r="S53" s="98">
        <v>8278</v>
      </c>
      <c r="T53" s="98">
        <v>8588</v>
      </c>
      <c r="U53" s="98">
        <v>8964</v>
      </c>
      <c r="V53" s="98">
        <v>9265</v>
      </c>
      <c r="W53" s="99" t="s">
        <v>100</v>
      </c>
    </row>
    <row r="54" spans="1:26" ht="15.95" customHeight="1" x14ac:dyDescent="0.45">
      <c r="A54" s="97" t="s">
        <v>87</v>
      </c>
      <c r="B54" s="98">
        <v>4458</v>
      </c>
      <c r="C54" s="98">
        <v>4872</v>
      </c>
      <c r="D54" s="98">
        <v>5250</v>
      </c>
      <c r="E54" s="98">
        <v>5628</v>
      </c>
      <c r="F54" s="98">
        <v>6013</v>
      </c>
      <c r="G54" s="98">
        <v>6385</v>
      </c>
      <c r="H54" s="98">
        <v>6707</v>
      </c>
      <c r="I54" s="98">
        <v>7089</v>
      </c>
      <c r="J54" s="98">
        <v>7311</v>
      </c>
      <c r="K54" s="98">
        <v>7748</v>
      </c>
      <c r="L54" s="98">
        <v>7920</v>
      </c>
      <c r="M54" s="98">
        <v>8210</v>
      </c>
      <c r="N54" s="98">
        <v>8712</v>
      </c>
      <c r="O54" s="98">
        <v>8891</v>
      </c>
      <c r="P54" s="98">
        <v>9385</v>
      </c>
      <c r="Q54" s="98">
        <v>9947</v>
      </c>
      <c r="R54" s="98">
        <v>10488</v>
      </c>
      <c r="S54" s="98">
        <v>11017</v>
      </c>
      <c r="T54" s="98">
        <v>11337</v>
      </c>
      <c r="U54" s="98">
        <v>11951</v>
      </c>
      <c r="V54" s="98">
        <v>12769</v>
      </c>
      <c r="W54" s="99" t="s">
        <v>76</v>
      </c>
    </row>
    <row r="55" spans="1:26" ht="15.95" customHeight="1" x14ac:dyDescent="0.45">
      <c r="A55" s="97" t="s">
        <v>66</v>
      </c>
      <c r="B55" s="98">
        <v>4314</v>
      </c>
      <c r="C55" s="98">
        <v>4744</v>
      </c>
      <c r="D55" s="98">
        <v>5085</v>
      </c>
      <c r="E55" s="98">
        <v>5411</v>
      </c>
      <c r="F55" s="98">
        <v>5766</v>
      </c>
      <c r="G55" s="98">
        <v>6139</v>
      </c>
      <c r="H55" s="98">
        <v>6553</v>
      </c>
      <c r="I55" s="98">
        <v>6883</v>
      </c>
      <c r="J55" s="98">
        <v>7148</v>
      </c>
      <c r="K55" s="98">
        <v>7441</v>
      </c>
      <c r="L55" s="98">
        <v>7605</v>
      </c>
      <c r="M55" s="98">
        <v>7825</v>
      </c>
      <c r="N55" s="98">
        <v>7906</v>
      </c>
      <c r="O55" s="98">
        <v>7984</v>
      </c>
      <c r="P55" s="98">
        <v>8371</v>
      </c>
      <c r="Q55" s="98">
        <v>8654</v>
      </c>
      <c r="R55" s="98">
        <v>8809</v>
      </c>
      <c r="S55" s="98">
        <v>9019</v>
      </c>
      <c r="T55" s="98">
        <v>9244</v>
      </c>
      <c r="U55" s="98">
        <v>9652</v>
      </c>
      <c r="V55" s="98">
        <v>9982</v>
      </c>
      <c r="W55" s="99" t="s">
        <v>62</v>
      </c>
    </row>
    <row r="56" spans="1:26" ht="15.95" customHeight="1" x14ac:dyDescent="0.45">
      <c r="A56" s="103" t="s">
        <v>98</v>
      </c>
      <c r="B56" s="104">
        <v>3964</v>
      </c>
      <c r="C56" s="104">
        <v>4275</v>
      </c>
      <c r="D56" s="104">
        <v>4706</v>
      </c>
      <c r="E56" s="104">
        <v>5003</v>
      </c>
      <c r="F56" s="104">
        <v>5282</v>
      </c>
      <c r="G56" s="104">
        <v>5686</v>
      </c>
      <c r="H56" s="104">
        <v>6154</v>
      </c>
      <c r="I56" s="104">
        <v>6560</v>
      </c>
      <c r="J56" s="104">
        <v>6796</v>
      </c>
      <c r="K56" s="104">
        <v>6943</v>
      </c>
      <c r="L56" s="104">
        <v>7244</v>
      </c>
      <c r="M56" s="104">
        <v>7482</v>
      </c>
      <c r="N56" s="104">
        <v>7749</v>
      </c>
      <c r="O56" s="104">
        <v>7845</v>
      </c>
      <c r="P56" s="104">
        <v>8269</v>
      </c>
      <c r="Q56" s="104">
        <v>8652</v>
      </c>
      <c r="R56" s="104">
        <v>8976</v>
      </c>
      <c r="S56" s="104">
        <v>9496</v>
      </c>
      <c r="T56" s="104">
        <v>9787</v>
      </c>
      <c r="U56" s="104">
        <v>10111</v>
      </c>
      <c r="V56" s="104">
        <v>10989</v>
      </c>
      <c r="W56" s="105" t="s">
        <v>94</v>
      </c>
    </row>
    <row r="57" spans="1:26" s="109" customFormat="1" ht="14.1" customHeight="1" x14ac:dyDescent="0.45">
      <c r="A57" s="106"/>
      <c r="B57" s="107"/>
      <c r="C57" s="107"/>
      <c r="D57" s="107"/>
      <c r="E57" s="107"/>
      <c r="F57" s="107"/>
      <c r="G57" s="107"/>
      <c r="H57" s="107"/>
      <c r="I57" s="107"/>
      <c r="J57" s="107"/>
      <c r="K57" s="107"/>
      <c r="L57" s="107"/>
      <c r="M57" s="107"/>
      <c r="N57" s="107"/>
      <c r="O57" s="107"/>
      <c r="P57" s="107"/>
      <c r="Q57" s="107"/>
      <c r="R57" s="107"/>
      <c r="S57" s="107"/>
      <c r="T57" s="107"/>
      <c r="U57" s="107"/>
      <c r="V57" s="107"/>
      <c r="W57" s="108"/>
      <c r="Z57" s="110"/>
    </row>
    <row r="58" spans="1:26" s="109" customFormat="1" ht="14.1" customHeight="1" x14ac:dyDescent="0.45">
      <c r="A58" s="111"/>
      <c r="B58" s="107"/>
      <c r="C58" s="107"/>
      <c r="D58" s="107"/>
      <c r="E58" s="107"/>
      <c r="F58" s="107"/>
      <c r="G58" s="107"/>
      <c r="H58" s="107"/>
      <c r="I58" s="107"/>
      <c r="J58" s="107"/>
      <c r="K58" s="107"/>
      <c r="L58" s="107"/>
      <c r="M58" s="107"/>
      <c r="N58" s="107"/>
      <c r="O58" s="107"/>
      <c r="P58" s="107"/>
      <c r="Q58" s="107"/>
      <c r="R58" s="107"/>
      <c r="S58" s="107"/>
      <c r="T58" s="107"/>
      <c r="U58" s="107"/>
      <c r="V58" s="107"/>
      <c r="W58" s="108"/>
      <c r="Z58" s="110"/>
    </row>
    <row r="59" spans="1:26" s="109" customFormat="1" ht="36" customHeight="1" x14ac:dyDescent="0.4">
      <c r="A59" s="91" t="s">
        <v>105</v>
      </c>
      <c r="B59" s="92">
        <v>2000</v>
      </c>
      <c r="C59" s="92">
        <v>2001</v>
      </c>
      <c r="D59" s="92">
        <v>2002</v>
      </c>
      <c r="E59" s="92">
        <v>2003</v>
      </c>
      <c r="F59" s="92">
        <v>2004</v>
      </c>
      <c r="G59" s="92">
        <v>2005</v>
      </c>
      <c r="H59" s="92">
        <v>2006</v>
      </c>
      <c r="I59" s="92">
        <v>2007</v>
      </c>
      <c r="J59" s="92">
        <v>2008</v>
      </c>
      <c r="K59" s="92">
        <v>2009</v>
      </c>
      <c r="L59" s="92">
        <v>2010</v>
      </c>
      <c r="M59" s="92">
        <v>2011</v>
      </c>
      <c r="N59" s="92">
        <v>2012</v>
      </c>
      <c r="O59" s="92">
        <v>2013</v>
      </c>
      <c r="P59" s="92">
        <v>2014</v>
      </c>
      <c r="Q59" s="92">
        <v>2015</v>
      </c>
      <c r="R59" s="92">
        <v>2016</v>
      </c>
      <c r="S59" s="92">
        <v>2017</v>
      </c>
      <c r="T59" s="92">
        <v>2018</v>
      </c>
      <c r="U59" s="92">
        <v>2019</v>
      </c>
      <c r="V59" s="92">
        <v>2020</v>
      </c>
      <c r="W59" s="93" t="s">
        <v>46</v>
      </c>
      <c r="Z59" s="110"/>
    </row>
    <row r="60" spans="1:26" s="111" customFormat="1" ht="15.95" customHeight="1" x14ac:dyDescent="0.45">
      <c r="A60" s="112" t="s">
        <v>48</v>
      </c>
      <c r="B60" s="173">
        <v>4974</v>
      </c>
      <c r="C60" s="173">
        <v>5372</v>
      </c>
      <c r="D60" s="173">
        <v>5820</v>
      </c>
      <c r="E60" s="173">
        <v>6248</v>
      </c>
      <c r="F60" s="173">
        <v>6696</v>
      </c>
      <c r="G60" s="173">
        <v>7120</v>
      </c>
      <c r="H60" s="173">
        <v>7614</v>
      </c>
      <c r="I60" s="173">
        <v>8088</v>
      </c>
      <c r="J60" s="173">
        <v>8445</v>
      </c>
      <c r="K60" s="173">
        <v>8869</v>
      </c>
      <c r="L60" s="173">
        <v>9043</v>
      </c>
      <c r="M60" s="173">
        <v>9226</v>
      </c>
      <c r="N60" s="173">
        <v>9484</v>
      </c>
      <c r="O60" s="173">
        <v>9660</v>
      </c>
      <c r="P60" s="173">
        <v>9990</v>
      </c>
      <c r="Q60" s="173">
        <v>10516</v>
      </c>
      <c r="R60" s="173">
        <v>10940</v>
      </c>
      <c r="S60" s="173">
        <v>11221</v>
      </c>
      <c r="T60" s="173">
        <v>11643</v>
      </c>
      <c r="U60" s="173">
        <v>12123</v>
      </c>
      <c r="V60" s="173">
        <v>12728</v>
      </c>
      <c r="W60" s="113"/>
      <c r="Z60" s="114"/>
    </row>
    <row r="61" spans="1:26" s="111" customFormat="1" ht="15.95" customHeight="1" x14ac:dyDescent="0.45">
      <c r="A61" s="97" t="s">
        <v>55</v>
      </c>
      <c r="B61" s="98">
        <v>4805</v>
      </c>
      <c r="C61" s="98">
        <v>5159</v>
      </c>
      <c r="D61" s="98">
        <v>5548</v>
      </c>
      <c r="E61" s="98">
        <v>5975</v>
      </c>
      <c r="F61" s="98">
        <v>6344</v>
      </c>
      <c r="G61" s="98">
        <v>6721</v>
      </c>
      <c r="H61" s="98">
        <v>7097</v>
      </c>
      <c r="I61" s="98">
        <v>7469</v>
      </c>
      <c r="J61" s="98">
        <v>7699</v>
      </c>
      <c r="K61" s="98">
        <v>8051</v>
      </c>
      <c r="L61" s="98">
        <v>8313</v>
      </c>
      <c r="M61" s="98">
        <v>8550</v>
      </c>
      <c r="N61" s="98">
        <v>8735</v>
      </c>
      <c r="O61" s="98">
        <v>8967</v>
      </c>
      <c r="P61" s="98">
        <v>9375</v>
      </c>
      <c r="Q61" s="98">
        <v>9840</v>
      </c>
      <c r="R61" s="98">
        <v>10338</v>
      </c>
      <c r="S61" s="98">
        <v>10797</v>
      </c>
      <c r="T61" s="98">
        <v>11273</v>
      </c>
      <c r="U61" s="98">
        <v>11836</v>
      </c>
      <c r="V61" s="98">
        <v>12577</v>
      </c>
      <c r="W61" s="116"/>
      <c r="Z61" s="114"/>
    </row>
    <row r="62" spans="1:26" s="111" customFormat="1" ht="15.95" customHeight="1" x14ac:dyDescent="0.45">
      <c r="A62" s="97" t="s">
        <v>62</v>
      </c>
      <c r="B62" s="98">
        <v>4149</v>
      </c>
      <c r="C62" s="98">
        <v>4482</v>
      </c>
      <c r="D62" s="98">
        <v>4822</v>
      </c>
      <c r="E62" s="98">
        <v>5156</v>
      </c>
      <c r="F62" s="98">
        <v>5490</v>
      </c>
      <c r="G62" s="98">
        <v>5812</v>
      </c>
      <c r="H62" s="98">
        <v>6172</v>
      </c>
      <c r="I62" s="98">
        <v>6513</v>
      </c>
      <c r="J62" s="98">
        <v>6688</v>
      </c>
      <c r="K62" s="98">
        <v>6997</v>
      </c>
      <c r="L62" s="98">
        <v>7216</v>
      </c>
      <c r="M62" s="98">
        <v>7393</v>
      </c>
      <c r="N62" s="98">
        <v>7672</v>
      </c>
      <c r="O62" s="98">
        <v>7806</v>
      </c>
      <c r="P62" s="98">
        <v>8143</v>
      </c>
      <c r="Q62" s="98">
        <v>8481</v>
      </c>
      <c r="R62" s="98">
        <v>8797</v>
      </c>
      <c r="S62" s="98">
        <v>9050</v>
      </c>
      <c r="T62" s="98">
        <v>9291</v>
      </c>
      <c r="U62" s="98">
        <v>9754</v>
      </c>
      <c r="V62" s="98">
        <v>10221</v>
      </c>
      <c r="W62" s="116"/>
      <c r="Z62" s="114"/>
    </row>
    <row r="63" spans="1:26" s="111" customFormat="1" ht="15.95" customHeight="1" x14ac:dyDescent="0.45">
      <c r="A63" s="97" t="s">
        <v>68</v>
      </c>
      <c r="B63" s="98">
        <v>4272</v>
      </c>
      <c r="C63" s="98">
        <v>4605</v>
      </c>
      <c r="D63" s="98">
        <v>4981</v>
      </c>
      <c r="E63" s="98">
        <v>5322</v>
      </c>
      <c r="F63" s="98">
        <v>5614</v>
      </c>
      <c r="G63" s="98">
        <v>5920</v>
      </c>
      <c r="H63" s="98">
        <v>6210</v>
      </c>
      <c r="I63" s="98">
        <v>6595</v>
      </c>
      <c r="J63" s="98">
        <v>6849</v>
      </c>
      <c r="K63" s="98">
        <v>7077</v>
      </c>
      <c r="L63" s="98">
        <v>7291</v>
      </c>
      <c r="M63" s="98">
        <v>7537</v>
      </c>
      <c r="N63" s="98">
        <v>7794</v>
      </c>
      <c r="O63" s="98">
        <v>7907</v>
      </c>
      <c r="P63" s="98">
        <v>8192</v>
      </c>
      <c r="Q63" s="98">
        <v>8547</v>
      </c>
      <c r="R63" s="98">
        <v>8852</v>
      </c>
      <c r="S63" s="98">
        <v>9066</v>
      </c>
      <c r="T63" s="98">
        <v>9381</v>
      </c>
      <c r="U63" s="98">
        <v>9765</v>
      </c>
      <c r="V63" s="98">
        <v>10285</v>
      </c>
      <c r="W63" s="116"/>
      <c r="Z63" s="114"/>
    </row>
    <row r="64" spans="1:26" s="111" customFormat="1" ht="15.95" customHeight="1" x14ac:dyDescent="0.45">
      <c r="A64" s="97" t="s">
        <v>76</v>
      </c>
      <c r="B64" s="98">
        <v>4007</v>
      </c>
      <c r="C64" s="98">
        <v>4299</v>
      </c>
      <c r="D64" s="98">
        <v>4606</v>
      </c>
      <c r="E64" s="98">
        <v>4928</v>
      </c>
      <c r="F64" s="98">
        <v>5265</v>
      </c>
      <c r="G64" s="98">
        <v>5539</v>
      </c>
      <c r="H64" s="98">
        <v>5847</v>
      </c>
      <c r="I64" s="98">
        <v>6110</v>
      </c>
      <c r="J64" s="98">
        <v>6299</v>
      </c>
      <c r="K64" s="98">
        <v>6549</v>
      </c>
      <c r="L64" s="98">
        <v>6670</v>
      </c>
      <c r="M64" s="98">
        <v>6813</v>
      </c>
      <c r="N64" s="98">
        <v>7066</v>
      </c>
      <c r="O64" s="98">
        <v>7162</v>
      </c>
      <c r="P64" s="98">
        <v>7506</v>
      </c>
      <c r="Q64" s="98">
        <v>7870</v>
      </c>
      <c r="R64" s="98">
        <v>8144</v>
      </c>
      <c r="S64" s="98">
        <v>8425</v>
      </c>
      <c r="T64" s="98">
        <v>8655</v>
      </c>
      <c r="U64" s="98">
        <v>9019</v>
      </c>
      <c r="V64" s="98">
        <v>9480</v>
      </c>
      <c r="W64" s="116"/>
      <c r="Z64" s="114"/>
    </row>
    <row r="65" spans="1:26" s="111" customFormat="1" ht="15.95" customHeight="1" x14ac:dyDescent="0.45">
      <c r="A65" s="97" t="s">
        <v>89</v>
      </c>
      <c r="B65" s="98">
        <v>3574</v>
      </c>
      <c r="C65" s="98">
        <v>3851</v>
      </c>
      <c r="D65" s="98">
        <v>4174</v>
      </c>
      <c r="E65" s="98">
        <v>4410</v>
      </c>
      <c r="F65" s="98">
        <v>4647</v>
      </c>
      <c r="G65" s="98">
        <v>5047</v>
      </c>
      <c r="H65" s="98">
        <v>5297</v>
      </c>
      <c r="I65" s="98">
        <v>5554</v>
      </c>
      <c r="J65" s="98">
        <v>5808</v>
      </c>
      <c r="K65" s="98">
        <v>6027</v>
      </c>
      <c r="L65" s="98">
        <v>6169</v>
      </c>
      <c r="M65" s="98">
        <v>6309</v>
      </c>
      <c r="N65" s="98">
        <v>6513</v>
      </c>
      <c r="O65" s="98">
        <v>6562</v>
      </c>
      <c r="P65" s="98">
        <v>6871</v>
      </c>
      <c r="Q65" s="98">
        <v>7238</v>
      </c>
      <c r="R65" s="98">
        <v>7446</v>
      </c>
      <c r="S65" s="98">
        <v>7664</v>
      </c>
      <c r="T65" s="98">
        <v>7838</v>
      </c>
      <c r="U65" s="98">
        <v>8153</v>
      </c>
      <c r="V65" s="98">
        <v>8587</v>
      </c>
      <c r="W65" s="116"/>
      <c r="Z65" s="114"/>
    </row>
    <row r="66" spans="1:26" s="111" customFormat="1" ht="15.95" customHeight="1" x14ac:dyDescent="0.45">
      <c r="A66" s="97" t="s">
        <v>94</v>
      </c>
      <c r="B66" s="98">
        <v>3551</v>
      </c>
      <c r="C66" s="98">
        <v>3806</v>
      </c>
      <c r="D66" s="98">
        <v>4119</v>
      </c>
      <c r="E66" s="98">
        <v>4407</v>
      </c>
      <c r="F66" s="98">
        <v>4662</v>
      </c>
      <c r="G66" s="98">
        <v>4884</v>
      </c>
      <c r="H66" s="98">
        <v>5185</v>
      </c>
      <c r="I66" s="98">
        <v>5452</v>
      </c>
      <c r="J66" s="98">
        <v>5605</v>
      </c>
      <c r="K66" s="98">
        <v>5767</v>
      </c>
      <c r="L66" s="98">
        <v>5883</v>
      </c>
      <c r="M66" s="98">
        <v>6032</v>
      </c>
      <c r="N66" s="98">
        <v>6229</v>
      </c>
      <c r="O66" s="98">
        <v>6355</v>
      </c>
      <c r="P66" s="98">
        <v>6645</v>
      </c>
      <c r="Q66" s="98">
        <v>6988</v>
      </c>
      <c r="R66" s="98">
        <v>7237</v>
      </c>
      <c r="S66" s="98">
        <v>7524</v>
      </c>
      <c r="T66" s="98">
        <v>7866</v>
      </c>
      <c r="U66" s="98">
        <v>8139</v>
      </c>
      <c r="V66" s="98">
        <v>8497</v>
      </c>
      <c r="W66" s="116"/>
      <c r="Z66" s="114"/>
    </row>
    <row r="67" spans="1:26" s="111" customFormat="1" ht="15.95" customHeight="1" x14ac:dyDescent="0.45">
      <c r="A67" s="103" t="s">
        <v>100</v>
      </c>
      <c r="B67" s="104">
        <v>3629</v>
      </c>
      <c r="C67" s="104">
        <v>3913</v>
      </c>
      <c r="D67" s="104">
        <v>4225</v>
      </c>
      <c r="E67" s="104">
        <v>4578</v>
      </c>
      <c r="F67" s="104">
        <v>4854</v>
      </c>
      <c r="G67" s="104">
        <v>5189</v>
      </c>
      <c r="H67" s="104">
        <v>5485</v>
      </c>
      <c r="I67" s="104">
        <v>5859</v>
      </c>
      <c r="J67" s="104">
        <v>6124</v>
      </c>
      <c r="K67" s="104">
        <v>6318</v>
      </c>
      <c r="L67" s="104">
        <v>6552</v>
      </c>
      <c r="M67" s="104">
        <v>6784</v>
      </c>
      <c r="N67" s="104">
        <v>7066</v>
      </c>
      <c r="O67" s="104">
        <v>7245</v>
      </c>
      <c r="P67" s="104">
        <v>7516</v>
      </c>
      <c r="Q67" s="104">
        <v>8005</v>
      </c>
      <c r="R67" s="104">
        <v>8312</v>
      </c>
      <c r="S67" s="104">
        <v>8566</v>
      </c>
      <c r="T67" s="104">
        <v>8992</v>
      </c>
      <c r="U67" s="104">
        <v>9501</v>
      </c>
      <c r="V67" s="104">
        <v>10076</v>
      </c>
      <c r="W67" s="117"/>
      <c r="Z67" s="114"/>
    </row>
    <row r="68" spans="1:26" s="111" customFormat="1" ht="15.95" customHeight="1" x14ac:dyDescent="0.45">
      <c r="A68" s="118"/>
      <c r="B68" s="115"/>
      <c r="C68" s="115"/>
      <c r="D68" s="115"/>
      <c r="E68" s="115"/>
      <c r="F68" s="115"/>
      <c r="G68" s="115"/>
      <c r="H68" s="115"/>
      <c r="I68" s="115"/>
      <c r="J68" s="115"/>
      <c r="K68" s="115"/>
      <c r="L68" s="115"/>
      <c r="M68" s="115"/>
      <c r="N68" s="115"/>
      <c r="O68" s="115"/>
      <c r="P68" s="115"/>
      <c r="Q68" s="115"/>
      <c r="R68" s="115"/>
      <c r="S68" s="115"/>
      <c r="T68" s="115"/>
      <c r="U68" s="115"/>
      <c r="V68" s="115"/>
      <c r="W68" s="119"/>
      <c r="Z68" s="114"/>
    </row>
    <row r="69" spans="1:26" s="111" customFormat="1" ht="15.95" customHeight="1" x14ac:dyDescent="0.45">
      <c r="A69" s="118"/>
      <c r="B69" s="115"/>
      <c r="C69" s="115"/>
      <c r="D69" s="115"/>
      <c r="E69" s="115"/>
      <c r="F69" s="115"/>
      <c r="G69" s="115"/>
      <c r="H69" s="115"/>
      <c r="I69" s="115"/>
      <c r="J69" s="115"/>
      <c r="K69" s="115"/>
      <c r="L69" s="115"/>
      <c r="M69" s="115"/>
      <c r="N69" s="115"/>
      <c r="O69" s="115"/>
      <c r="P69" s="115"/>
      <c r="Q69" s="115"/>
      <c r="R69" s="115"/>
      <c r="S69" s="115"/>
      <c r="T69" s="115"/>
      <c r="U69" s="115"/>
      <c r="V69" s="115"/>
      <c r="W69" s="119"/>
      <c r="Z69" s="114"/>
    </row>
    <row r="70" spans="1:26" s="111" customFormat="1" ht="15.95" customHeight="1" x14ac:dyDescent="0.45">
      <c r="A70" s="118"/>
      <c r="B70" s="115"/>
      <c r="C70" s="115"/>
      <c r="D70" s="115"/>
      <c r="E70" s="115"/>
      <c r="F70" s="115"/>
      <c r="G70" s="115"/>
      <c r="H70" s="115"/>
      <c r="I70" s="115"/>
      <c r="J70" s="115"/>
      <c r="K70" s="115"/>
      <c r="L70" s="115"/>
      <c r="M70" s="115"/>
      <c r="N70" s="115"/>
      <c r="O70" s="115"/>
      <c r="P70" s="115"/>
      <c r="Q70" s="115"/>
      <c r="R70" s="115"/>
      <c r="S70" s="115"/>
      <c r="T70" s="115"/>
      <c r="U70" s="115"/>
      <c r="V70" s="115"/>
      <c r="W70" s="119"/>
      <c r="Z70" s="114"/>
    </row>
    <row r="72" spans="1:26" ht="25.5" customHeight="1" x14ac:dyDescent="0.75">
      <c r="A72" s="120" t="s">
        <v>151</v>
      </c>
      <c r="B72" s="121"/>
      <c r="C72" s="121"/>
      <c r="D72" s="121"/>
      <c r="E72" s="121"/>
      <c r="F72" s="121"/>
      <c r="G72" s="121"/>
      <c r="H72" s="121"/>
      <c r="I72" s="121"/>
      <c r="J72" s="121"/>
      <c r="K72" s="121"/>
      <c r="L72" s="121"/>
      <c r="M72" s="121"/>
      <c r="N72" s="121"/>
      <c r="O72" s="121"/>
      <c r="P72" s="121"/>
      <c r="Q72" s="121"/>
      <c r="R72" s="121"/>
      <c r="S72" s="121"/>
      <c r="T72" s="121"/>
      <c r="U72" s="121"/>
      <c r="V72" s="121"/>
      <c r="W72" s="122"/>
    </row>
    <row r="73" spans="1:26" ht="26.25" customHeight="1" x14ac:dyDescent="0.45">
      <c r="A73" s="91" t="s">
        <v>45</v>
      </c>
      <c r="B73" s="92">
        <v>2000</v>
      </c>
      <c r="C73" s="92">
        <v>2001</v>
      </c>
      <c r="D73" s="92">
        <v>2002</v>
      </c>
      <c r="E73" s="92">
        <v>2003</v>
      </c>
      <c r="F73" s="92">
        <v>2004</v>
      </c>
      <c r="G73" s="92">
        <v>2005</v>
      </c>
      <c r="H73" s="92">
        <v>2006</v>
      </c>
      <c r="I73" s="92">
        <v>2007</v>
      </c>
      <c r="J73" s="92">
        <v>2008</v>
      </c>
      <c r="K73" s="92">
        <v>2009</v>
      </c>
      <c r="L73" s="92">
        <v>2010</v>
      </c>
      <c r="M73" s="92">
        <v>2011</v>
      </c>
      <c r="N73" s="92">
        <v>2012</v>
      </c>
      <c r="O73" s="92">
        <v>2013</v>
      </c>
      <c r="P73" s="92">
        <v>2014</v>
      </c>
      <c r="Q73" s="92">
        <v>2015</v>
      </c>
      <c r="R73" s="92">
        <v>2016</v>
      </c>
      <c r="S73" s="92">
        <v>2017</v>
      </c>
      <c r="T73" s="92">
        <v>2018</v>
      </c>
      <c r="U73" s="92">
        <v>2019</v>
      </c>
      <c r="V73" s="92">
        <v>2020</v>
      </c>
      <c r="W73" s="93" t="s">
        <v>46</v>
      </c>
    </row>
    <row r="74" spans="1:26" x14ac:dyDescent="0.45">
      <c r="A74" s="94" t="s">
        <v>16</v>
      </c>
      <c r="B74" s="123"/>
      <c r="C74" s="123"/>
      <c r="D74" s="123"/>
      <c r="E74" s="123"/>
      <c r="F74" s="123"/>
      <c r="G74" s="123"/>
      <c r="H74" s="123"/>
      <c r="I74" s="123"/>
      <c r="J74" s="123"/>
      <c r="K74" s="123"/>
      <c r="L74" s="123"/>
      <c r="M74" s="123"/>
      <c r="N74" s="123"/>
      <c r="O74" s="123"/>
      <c r="P74" s="123"/>
      <c r="Q74" s="123"/>
      <c r="R74" s="123"/>
      <c r="S74" s="123"/>
      <c r="T74" s="123"/>
      <c r="U74" s="123"/>
      <c r="V74" s="123"/>
      <c r="W74" s="96"/>
    </row>
    <row r="75" spans="1:26" x14ac:dyDescent="0.45">
      <c r="A75" s="97" t="s">
        <v>75</v>
      </c>
      <c r="B75" s="124">
        <f t="shared" ref="B75:V75" si="0">RANK(B6,B$6:B$56,1)</f>
        <v>19</v>
      </c>
      <c r="C75" s="124">
        <f t="shared" si="0"/>
        <v>16</v>
      </c>
      <c r="D75" s="124">
        <f t="shared" si="0"/>
        <v>17</v>
      </c>
      <c r="E75" s="124">
        <f t="shared" si="0"/>
        <v>22</v>
      </c>
      <c r="F75" s="124">
        <f t="shared" si="0"/>
        <v>20</v>
      </c>
      <c r="G75" s="124">
        <f t="shared" si="0"/>
        <v>21</v>
      </c>
      <c r="H75" s="124">
        <f t="shared" si="0"/>
        <v>18</v>
      </c>
      <c r="I75" s="124">
        <f t="shared" si="0"/>
        <v>13</v>
      </c>
      <c r="J75" s="124">
        <f t="shared" si="0"/>
        <v>12</v>
      </c>
      <c r="K75" s="124">
        <f t="shared" si="0"/>
        <v>11</v>
      </c>
      <c r="L75" s="124">
        <f t="shared" si="0"/>
        <v>9</v>
      </c>
      <c r="M75" s="124">
        <f t="shared" si="0"/>
        <v>9</v>
      </c>
      <c r="N75" s="124">
        <f t="shared" si="0"/>
        <v>12</v>
      </c>
      <c r="O75" s="124">
        <f t="shared" si="0"/>
        <v>13</v>
      </c>
      <c r="P75" s="124">
        <f t="shared" si="0"/>
        <v>12</v>
      </c>
      <c r="Q75" s="124">
        <f t="shared" si="0"/>
        <v>13</v>
      </c>
      <c r="R75" s="124">
        <f t="shared" si="0"/>
        <v>12</v>
      </c>
      <c r="S75" s="124">
        <f t="shared" si="0"/>
        <v>12</v>
      </c>
      <c r="T75" s="124">
        <f t="shared" si="0"/>
        <v>11</v>
      </c>
      <c r="U75" s="124">
        <f t="shared" si="0"/>
        <v>11</v>
      </c>
      <c r="V75" s="124">
        <f t="shared" si="0"/>
        <v>13</v>
      </c>
      <c r="W75" s="99" t="s">
        <v>76</v>
      </c>
    </row>
    <row r="76" spans="1:26" x14ac:dyDescent="0.45">
      <c r="A76" s="97" t="s">
        <v>99</v>
      </c>
      <c r="B76" s="124">
        <f t="shared" ref="B76:V76" si="1">RANK(B7,B$6:B$56,1)</f>
        <v>42</v>
      </c>
      <c r="C76" s="124">
        <f t="shared" si="1"/>
        <v>47</v>
      </c>
      <c r="D76" s="124">
        <f t="shared" si="1"/>
        <v>47</v>
      </c>
      <c r="E76" s="124">
        <f t="shared" si="1"/>
        <v>46</v>
      </c>
      <c r="F76" s="124">
        <f t="shared" si="1"/>
        <v>44</v>
      </c>
      <c r="G76" s="124">
        <f t="shared" si="1"/>
        <v>49</v>
      </c>
      <c r="H76" s="124">
        <f t="shared" si="1"/>
        <v>48</v>
      </c>
      <c r="I76" s="124">
        <f t="shared" si="1"/>
        <v>49</v>
      </c>
      <c r="J76" s="124">
        <f t="shared" si="1"/>
        <v>49</v>
      </c>
      <c r="K76" s="124">
        <f t="shared" si="1"/>
        <v>48</v>
      </c>
      <c r="L76" s="124">
        <f t="shared" si="1"/>
        <v>49</v>
      </c>
      <c r="M76" s="124">
        <f t="shared" si="1"/>
        <v>49</v>
      </c>
      <c r="N76" s="124">
        <f t="shared" si="1"/>
        <v>49</v>
      </c>
      <c r="O76" s="124">
        <f t="shared" si="1"/>
        <v>48</v>
      </c>
      <c r="P76" s="124">
        <f t="shared" si="1"/>
        <v>49</v>
      </c>
      <c r="Q76" s="124">
        <f t="shared" si="1"/>
        <v>50</v>
      </c>
      <c r="R76" s="124">
        <f t="shared" si="1"/>
        <v>50</v>
      </c>
      <c r="S76" s="124">
        <f t="shared" si="1"/>
        <v>50</v>
      </c>
      <c r="T76" s="124">
        <f t="shared" si="1"/>
        <v>50</v>
      </c>
      <c r="U76" s="124">
        <f t="shared" si="1"/>
        <v>50</v>
      </c>
      <c r="V76" s="124">
        <f t="shared" si="1"/>
        <v>49</v>
      </c>
      <c r="W76" s="99" t="s">
        <v>100</v>
      </c>
    </row>
    <row r="77" spans="1:26" x14ac:dyDescent="0.45">
      <c r="A77" s="97" t="s">
        <v>88</v>
      </c>
      <c r="B77" s="124">
        <f t="shared" ref="B77:V77" si="2">RANK(B8,B$6:B$56,1)</f>
        <v>2</v>
      </c>
      <c r="C77" s="124">
        <f t="shared" si="2"/>
        <v>2</v>
      </c>
      <c r="D77" s="124">
        <f t="shared" si="2"/>
        <v>2</v>
      </c>
      <c r="E77" s="124">
        <f t="shared" si="2"/>
        <v>2</v>
      </c>
      <c r="F77" s="124">
        <f t="shared" si="2"/>
        <v>2</v>
      </c>
      <c r="G77" s="124">
        <f t="shared" si="2"/>
        <v>3</v>
      </c>
      <c r="H77" s="124">
        <f t="shared" si="2"/>
        <v>3</v>
      </c>
      <c r="I77" s="124">
        <f t="shared" si="2"/>
        <v>5</v>
      </c>
      <c r="J77" s="124">
        <f t="shared" si="2"/>
        <v>5</v>
      </c>
      <c r="K77" s="124">
        <f t="shared" si="2"/>
        <v>6</v>
      </c>
      <c r="L77" s="124">
        <f t="shared" si="2"/>
        <v>6</v>
      </c>
      <c r="M77" s="124">
        <f t="shared" si="2"/>
        <v>6</v>
      </c>
      <c r="N77" s="124">
        <f t="shared" si="2"/>
        <v>4</v>
      </c>
      <c r="O77" s="124">
        <f t="shared" si="2"/>
        <v>4</v>
      </c>
      <c r="P77" s="124">
        <f t="shared" si="2"/>
        <v>2</v>
      </c>
      <c r="Q77" s="124">
        <f t="shared" si="2"/>
        <v>3</v>
      </c>
      <c r="R77" s="124">
        <f t="shared" si="2"/>
        <v>3</v>
      </c>
      <c r="S77" s="124">
        <f t="shared" si="2"/>
        <v>3</v>
      </c>
      <c r="T77" s="124">
        <f t="shared" si="2"/>
        <v>4</v>
      </c>
      <c r="U77" s="124">
        <f t="shared" si="2"/>
        <v>5</v>
      </c>
      <c r="V77" s="124">
        <f t="shared" si="2"/>
        <v>6</v>
      </c>
      <c r="W77" s="99" t="s">
        <v>89</v>
      </c>
    </row>
    <row r="78" spans="1:26" x14ac:dyDescent="0.45">
      <c r="A78" s="97" t="s">
        <v>77</v>
      </c>
      <c r="B78" s="124">
        <f t="shared" ref="B78:V78" si="3">RANK(B9,B$6:B$56,1)</f>
        <v>11</v>
      </c>
      <c r="C78" s="124">
        <f t="shared" si="3"/>
        <v>11</v>
      </c>
      <c r="D78" s="124">
        <f t="shared" si="3"/>
        <v>11</v>
      </c>
      <c r="E78" s="124">
        <f t="shared" si="3"/>
        <v>11</v>
      </c>
      <c r="F78" s="124">
        <f t="shared" si="3"/>
        <v>11</v>
      </c>
      <c r="G78" s="124">
        <f t="shared" si="3"/>
        <v>11</v>
      </c>
      <c r="H78" s="124">
        <f t="shared" si="3"/>
        <v>10</v>
      </c>
      <c r="I78" s="124">
        <f t="shared" si="3"/>
        <v>9</v>
      </c>
      <c r="J78" s="124">
        <f t="shared" si="3"/>
        <v>8</v>
      </c>
      <c r="K78" s="124">
        <f t="shared" si="3"/>
        <v>9</v>
      </c>
      <c r="L78" s="124">
        <f t="shared" si="3"/>
        <v>8</v>
      </c>
      <c r="M78" s="124">
        <f t="shared" si="3"/>
        <v>11</v>
      </c>
      <c r="N78" s="124">
        <f t="shared" si="3"/>
        <v>10</v>
      </c>
      <c r="O78" s="124">
        <f t="shared" si="3"/>
        <v>9</v>
      </c>
      <c r="P78" s="124">
        <f t="shared" si="3"/>
        <v>13</v>
      </c>
      <c r="Q78" s="124">
        <f t="shared" si="3"/>
        <v>11</v>
      </c>
      <c r="R78" s="124">
        <f t="shared" si="3"/>
        <v>16</v>
      </c>
      <c r="S78" s="124">
        <f t="shared" si="3"/>
        <v>17</v>
      </c>
      <c r="T78" s="124">
        <f t="shared" si="3"/>
        <v>15</v>
      </c>
      <c r="U78" s="124">
        <f t="shared" si="3"/>
        <v>16</v>
      </c>
      <c r="V78" s="124">
        <f t="shared" si="3"/>
        <v>15</v>
      </c>
      <c r="W78" s="99" t="s">
        <v>76</v>
      </c>
    </row>
    <row r="79" spans="1:26" x14ac:dyDescent="0.45">
      <c r="A79" s="100" t="s">
        <v>3</v>
      </c>
      <c r="B79" s="125">
        <f t="shared" ref="B79:V79" si="4">RANK(B10,B$6:B$56,1)</f>
        <v>6</v>
      </c>
      <c r="C79" s="125">
        <f t="shared" si="4"/>
        <v>7</v>
      </c>
      <c r="D79" s="125">
        <f t="shared" si="4"/>
        <v>6</v>
      </c>
      <c r="E79" s="125">
        <f t="shared" si="4"/>
        <v>8</v>
      </c>
      <c r="F79" s="125">
        <f t="shared" si="4"/>
        <v>8</v>
      </c>
      <c r="G79" s="125">
        <f t="shared" si="4"/>
        <v>8</v>
      </c>
      <c r="H79" s="125">
        <f t="shared" si="4"/>
        <v>9</v>
      </c>
      <c r="I79" s="125">
        <f t="shared" si="4"/>
        <v>10</v>
      </c>
      <c r="J79" s="125">
        <f t="shared" si="4"/>
        <v>10</v>
      </c>
      <c r="K79" s="125">
        <f t="shared" si="4"/>
        <v>8</v>
      </c>
      <c r="L79" s="125">
        <f t="shared" si="4"/>
        <v>12</v>
      </c>
      <c r="M79" s="125">
        <f t="shared" si="4"/>
        <v>16</v>
      </c>
      <c r="N79" s="125">
        <f t="shared" si="4"/>
        <v>15</v>
      </c>
      <c r="O79" s="125">
        <f t="shared" si="4"/>
        <v>18</v>
      </c>
      <c r="P79" s="125">
        <f t="shared" si="4"/>
        <v>17</v>
      </c>
      <c r="Q79" s="125">
        <f t="shared" si="4"/>
        <v>20</v>
      </c>
      <c r="R79" s="125">
        <f t="shared" si="4"/>
        <v>20</v>
      </c>
      <c r="S79" s="125">
        <f t="shared" si="4"/>
        <v>21</v>
      </c>
      <c r="T79" s="125">
        <f t="shared" si="4"/>
        <v>22</v>
      </c>
      <c r="U79" s="125">
        <f t="shared" si="4"/>
        <v>25</v>
      </c>
      <c r="V79" s="125">
        <f t="shared" si="4"/>
        <v>29</v>
      </c>
      <c r="W79" s="102" t="s">
        <v>100</v>
      </c>
    </row>
    <row r="80" spans="1:26" x14ac:dyDescent="0.45">
      <c r="A80" s="97" t="s">
        <v>93</v>
      </c>
      <c r="B80" s="124">
        <f t="shared" ref="B80:V80" si="5">RANK(B11,B$6:B$56,1)</f>
        <v>14</v>
      </c>
      <c r="C80" s="124">
        <f t="shared" si="5"/>
        <v>10</v>
      </c>
      <c r="D80" s="124">
        <f t="shared" si="5"/>
        <v>10</v>
      </c>
      <c r="E80" s="124">
        <f t="shared" si="5"/>
        <v>10</v>
      </c>
      <c r="F80" s="124">
        <f t="shared" si="5"/>
        <v>9</v>
      </c>
      <c r="G80" s="124">
        <f t="shared" si="5"/>
        <v>6</v>
      </c>
      <c r="H80" s="124">
        <f t="shared" si="5"/>
        <v>7</v>
      </c>
      <c r="I80" s="124">
        <f t="shared" si="5"/>
        <v>7</v>
      </c>
      <c r="J80" s="124">
        <f t="shared" si="5"/>
        <v>6</v>
      </c>
      <c r="K80" s="124">
        <f t="shared" si="5"/>
        <v>5</v>
      </c>
      <c r="L80" s="124">
        <f t="shared" si="5"/>
        <v>5</v>
      </c>
      <c r="M80" s="124">
        <f t="shared" si="5"/>
        <v>5</v>
      </c>
      <c r="N80" s="124">
        <f t="shared" si="5"/>
        <v>5</v>
      </c>
      <c r="O80" s="124">
        <f t="shared" si="5"/>
        <v>5</v>
      </c>
      <c r="P80" s="124">
        <f t="shared" si="5"/>
        <v>5</v>
      </c>
      <c r="Q80" s="124">
        <f t="shared" si="5"/>
        <v>6</v>
      </c>
      <c r="R80" s="124">
        <f t="shared" si="5"/>
        <v>4</v>
      </c>
      <c r="S80" s="124">
        <f t="shared" si="5"/>
        <v>6</v>
      </c>
      <c r="T80" s="124">
        <f t="shared" si="5"/>
        <v>8</v>
      </c>
      <c r="U80" s="124">
        <f t="shared" si="5"/>
        <v>7</v>
      </c>
      <c r="V80" s="124">
        <f t="shared" si="5"/>
        <v>5</v>
      </c>
      <c r="W80" s="99" t="s">
        <v>94</v>
      </c>
    </row>
    <row r="81" spans="1:23" x14ac:dyDescent="0.45">
      <c r="A81" s="97" t="s">
        <v>47</v>
      </c>
      <c r="B81" s="124">
        <f t="shared" ref="B81:V81" si="6">RANK(B12,B$6:B$56,1)</f>
        <v>49</v>
      </c>
      <c r="C81" s="124">
        <f t="shared" si="6"/>
        <v>49</v>
      </c>
      <c r="D81" s="124">
        <f t="shared" si="6"/>
        <v>49</v>
      </c>
      <c r="E81" s="124">
        <f t="shared" si="6"/>
        <v>48</v>
      </c>
      <c r="F81" s="124">
        <f t="shared" si="6"/>
        <v>48</v>
      </c>
      <c r="G81" s="124">
        <f t="shared" si="6"/>
        <v>47</v>
      </c>
      <c r="H81" s="124">
        <f t="shared" si="6"/>
        <v>47</v>
      </c>
      <c r="I81" s="124">
        <f t="shared" si="6"/>
        <v>47</v>
      </c>
      <c r="J81" s="124">
        <f t="shared" si="6"/>
        <v>48</v>
      </c>
      <c r="K81" s="124">
        <f t="shared" si="6"/>
        <v>49</v>
      </c>
      <c r="L81" s="124">
        <f t="shared" si="6"/>
        <v>47</v>
      </c>
      <c r="M81" s="124">
        <f t="shared" si="6"/>
        <v>45</v>
      </c>
      <c r="N81" s="124">
        <f t="shared" si="6"/>
        <v>46</v>
      </c>
      <c r="O81" s="124">
        <f t="shared" si="6"/>
        <v>46</v>
      </c>
      <c r="P81" s="124">
        <f t="shared" si="6"/>
        <v>46</v>
      </c>
      <c r="Q81" s="124">
        <f t="shared" si="6"/>
        <v>45</v>
      </c>
      <c r="R81" s="124">
        <f t="shared" si="6"/>
        <v>45</v>
      </c>
      <c r="S81" s="124">
        <f t="shared" si="6"/>
        <v>44</v>
      </c>
      <c r="T81" s="124">
        <f t="shared" si="6"/>
        <v>45</v>
      </c>
      <c r="U81" s="124">
        <f t="shared" si="6"/>
        <v>44</v>
      </c>
      <c r="V81" s="124">
        <f t="shared" si="6"/>
        <v>43</v>
      </c>
      <c r="W81" s="99" t="s">
        <v>48</v>
      </c>
    </row>
    <row r="82" spans="1:23" x14ac:dyDescent="0.45">
      <c r="A82" s="97" t="s">
        <v>54</v>
      </c>
      <c r="B82" s="124">
        <f t="shared" ref="B82:V82" si="7">RANK(B13,B$6:B$56,1)</f>
        <v>46</v>
      </c>
      <c r="C82" s="124">
        <f t="shared" si="7"/>
        <v>45</v>
      </c>
      <c r="D82" s="124">
        <f t="shared" si="7"/>
        <v>45</v>
      </c>
      <c r="E82" s="124">
        <f t="shared" si="7"/>
        <v>47</v>
      </c>
      <c r="F82" s="124">
        <f t="shared" si="7"/>
        <v>47</v>
      </c>
      <c r="G82" s="124">
        <f t="shared" si="7"/>
        <v>45</v>
      </c>
      <c r="H82" s="124">
        <f t="shared" si="7"/>
        <v>44</v>
      </c>
      <c r="I82" s="124">
        <f t="shared" si="7"/>
        <v>46</v>
      </c>
      <c r="J82" s="124">
        <f t="shared" si="7"/>
        <v>47</v>
      </c>
      <c r="K82" s="124">
        <f t="shared" si="7"/>
        <v>45</v>
      </c>
      <c r="L82" s="124">
        <f t="shared" si="7"/>
        <v>46</v>
      </c>
      <c r="M82" s="124">
        <f t="shared" si="7"/>
        <v>47</v>
      </c>
      <c r="N82" s="124">
        <f t="shared" si="7"/>
        <v>47</v>
      </c>
      <c r="O82" s="124">
        <f t="shared" si="7"/>
        <v>47</v>
      </c>
      <c r="P82" s="124">
        <f t="shared" si="7"/>
        <v>47</v>
      </c>
      <c r="Q82" s="124">
        <f t="shared" si="7"/>
        <v>47</v>
      </c>
      <c r="R82" s="124">
        <f t="shared" si="7"/>
        <v>47</v>
      </c>
      <c r="S82" s="124">
        <f t="shared" si="7"/>
        <v>46</v>
      </c>
      <c r="T82" s="124">
        <f t="shared" si="7"/>
        <v>46</v>
      </c>
      <c r="U82" s="124">
        <f t="shared" si="7"/>
        <v>47</v>
      </c>
      <c r="V82" s="124">
        <f t="shared" si="7"/>
        <v>47</v>
      </c>
      <c r="W82" s="99" t="s">
        <v>55</v>
      </c>
    </row>
    <row r="83" spans="1:23" x14ac:dyDescent="0.45">
      <c r="A83" s="97" t="s">
        <v>56</v>
      </c>
      <c r="B83" s="124">
        <f t="shared" ref="B83:V83" si="8">RANK(B14,B$6:B$56,1)</f>
        <v>51</v>
      </c>
      <c r="C83" s="124">
        <f t="shared" si="8"/>
        <v>51</v>
      </c>
      <c r="D83" s="124">
        <f t="shared" si="8"/>
        <v>51</v>
      </c>
      <c r="E83" s="124">
        <f t="shared" si="8"/>
        <v>51</v>
      </c>
      <c r="F83" s="124">
        <f t="shared" si="8"/>
        <v>51</v>
      </c>
      <c r="G83" s="124">
        <f t="shared" si="8"/>
        <v>51</v>
      </c>
      <c r="H83" s="124">
        <f t="shared" si="8"/>
        <v>51</v>
      </c>
      <c r="I83" s="124">
        <f t="shared" si="8"/>
        <v>51</v>
      </c>
      <c r="J83" s="124">
        <f t="shared" si="8"/>
        <v>51</v>
      </c>
      <c r="K83" s="124">
        <f t="shared" si="8"/>
        <v>51</v>
      </c>
      <c r="L83" s="124">
        <f t="shared" si="8"/>
        <v>51</v>
      </c>
      <c r="M83" s="124">
        <f t="shared" si="8"/>
        <v>51</v>
      </c>
      <c r="N83" s="124">
        <f t="shared" si="8"/>
        <v>51</v>
      </c>
      <c r="O83" s="124">
        <f t="shared" si="8"/>
        <v>51</v>
      </c>
      <c r="P83" s="124">
        <f t="shared" si="8"/>
        <v>51</v>
      </c>
      <c r="Q83" s="124">
        <f t="shared" si="8"/>
        <v>51</v>
      </c>
      <c r="R83" s="124">
        <f t="shared" si="8"/>
        <v>51</v>
      </c>
      <c r="S83" s="124">
        <f t="shared" si="8"/>
        <v>51</v>
      </c>
      <c r="T83" s="124">
        <f t="shared" si="8"/>
        <v>51</v>
      </c>
      <c r="U83" s="124">
        <f t="shared" si="8"/>
        <v>51</v>
      </c>
      <c r="V83" s="124">
        <f t="shared" si="8"/>
        <v>51</v>
      </c>
      <c r="W83" s="99" t="s">
        <v>55</v>
      </c>
    </row>
    <row r="84" spans="1:23" x14ac:dyDescent="0.45">
      <c r="A84" s="97" t="s">
        <v>78</v>
      </c>
      <c r="B84" s="124">
        <f t="shared" ref="B84:V84" si="9">RANK(B15,B$6:B$56,1)</f>
        <v>39</v>
      </c>
      <c r="C84" s="124">
        <f t="shared" si="9"/>
        <v>36</v>
      </c>
      <c r="D84" s="124">
        <f t="shared" si="9"/>
        <v>35</v>
      </c>
      <c r="E84" s="124">
        <f t="shared" si="9"/>
        <v>34</v>
      </c>
      <c r="F84" s="124">
        <f t="shared" si="9"/>
        <v>33</v>
      </c>
      <c r="G84" s="124">
        <f t="shared" si="9"/>
        <v>33</v>
      </c>
      <c r="H84" s="124">
        <f t="shared" si="9"/>
        <v>32</v>
      </c>
      <c r="I84" s="124">
        <f t="shared" si="9"/>
        <v>32</v>
      </c>
      <c r="J84" s="124">
        <f t="shared" si="9"/>
        <v>32</v>
      </c>
      <c r="K84" s="124">
        <f t="shared" si="9"/>
        <v>32</v>
      </c>
      <c r="L84" s="124">
        <f t="shared" si="9"/>
        <v>31</v>
      </c>
      <c r="M84" s="124">
        <f t="shared" si="9"/>
        <v>30</v>
      </c>
      <c r="N84" s="124">
        <f t="shared" si="9"/>
        <v>29</v>
      </c>
      <c r="O84" s="124">
        <f t="shared" si="9"/>
        <v>25</v>
      </c>
      <c r="P84" s="124">
        <f t="shared" si="9"/>
        <v>25</v>
      </c>
      <c r="Q84" s="124">
        <f t="shared" si="9"/>
        <v>25</v>
      </c>
      <c r="R84" s="124">
        <f t="shared" si="9"/>
        <v>22</v>
      </c>
      <c r="S84" s="124">
        <f t="shared" si="9"/>
        <v>22</v>
      </c>
      <c r="T84" s="124">
        <f t="shared" si="9"/>
        <v>25</v>
      </c>
      <c r="U84" s="124">
        <f t="shared" si="9"/>
        <v>21</v>
      </c>
      <c r="V84" s="124">
        <f t="shared" si="9"/>
        <v>20</v>
      </c>
      <c r="W84" s="99" t="s">
        <v>76</v>
      </c>
    </row>
    <row r="85" spans="1:23" x14ac:dyDescent="0.45">
      <c r="A85" s="97" t="s">
        <v>79</v>
      </c>
      <c r="B85" s="124">
        <f t="shared" ref="B85:V85" si="10">RANK(B16,B$6:B$56,1)</f>
        <v>7</v>
      </c>
      <c r="C85" s="124">
        <f t="shared" si="10"/>
        <v>6</v>
      </c>
      <c r="D85" s="124">
        <f t="shared" si="10"/>
        <v>7</v>
      </c>
      <c r="E85" s="124">
        <f t="shared" si="10"/>
        <v>5</v>
      </c>
      <c r="F85" s="124">
        <f t="shared" si="10"/>
        <v>7</v>
      </c>
      <c r="G85" s="124">
        <f t="shared" si="10"/>
        <v>4</v>
      </c>
      <c r="H85" s="124">
        <f t="shared" si="10"/>
        <v>5</v>
      </c>
      <c r="I85" s="124">
        <f t="shared" si="10"/>
        <v>3</v>
      </c>
      <c r="J85" s="124">
        <f t="shared" si="10"/>
        <v>2</v>
      </c>
      <c r="K85" s="124">
        <f t="shared" si="10"/>
        <v>2</v>
      </c>
      <c r="L85" s="124">
        <f t="shared" si="10"/>
        <v>2</v>
      </c>
      <c r="M85" s="124">
        <f t="shared" si="10"/>
        <v>2</v>
      </c>
      <c r="N85" s="124">
        <f t="shared" si="10"/>
        <v>2</v>
      </c>
      <c r="O85" s="124">
        <f t="shared" si="10"/>
        <v>2</v>
      </c>
      <c r="P85" s="124">
        <f t="shared" si="10"/>
        <v>4</v>
      </c>
      <c r="Q85" s="124">
        <f t="shared" si="10"/>
        <v>5</v>
      </c>
      <c r="R85" s="124">
        <f t="shared" si="10"/>
        <v>5</v>
      </c>
      <c r="S85" s="124">
        <f t="shared" si="10"/>
        <v>5</v>
      </c>
      <c r="T85" s="124">
        <f t="shared" si="10"/>
        <v>5</v>
      </c>
      <c r="U85" s="124">
        <f t="shared" si="10"/>
        <v>6</v>
      </c>
      <c r="V85" s="124">
        <f t="shared" si="10"/>
        <v>7</v>
      </c>
      <c r="W85" s="99" t="s">
        <v>76</v>
      </c>
    </row>
    <row r="86" spans="1:23" x14ac:dyDescent="0.45">
      <c r="A86" s="97" t="s">
        <v>101</v>
      </c>
      <c r="B86" s="124">
        <f t="shared" ref="B86:V86" si="11">RANK(B17,B$6:B$56,1)</f>
        <v>18</v>
      </c>
      <c r="C86" s="124">
        <f t="shared" si="11"/>
        <v>14</v>
      </c>
      <c r="D86" s="124">
        <f t="shared" si="11"/>
        <v>15</v>
      </c>
      <c r="E86" s="124">
        <f t="shared" si="11"/>
        <v>15</v>
      </c>
      <c r="F86" s="124">
        <f t="shared" si="11"/>
        <v>13</v>
      </c>
      <c r="G86" s="124">
        <f t="shared" si="11"/>
        <v>14</v>
      </c>
      <c r="H86" s="124">
        <f t="shared" si="11"/>
        <v>12</v>
      </c>
      <c r="I86" s="124">
        <f t="shared" si="11"/>
        <v>17</v>
      </c>
      <c r="J86" s="124">
        <f t="shared" si="11"/>
        <v>19</v>
      </c>
      <c r="K86" s="124">
        <f t="shared" si="11"/>
        <v>17</v>
      </c>
      <c r="L86" s="124">
        <f t="shared" si="11"/>
        <v>11</v>
      </c>
      <c r="M86" s="124">
        <f t="shared" si="11"/>
        <v>8</v>
      </c>
      <c r="N86" s="124">
        <f t="shared" si="11"/>
        <v>9</v>
      </c>
      <c r="O86" s="124">
        <f t="shared" si="11"/>
        <v>10</v>
      </c>
      <c r="P86" s="124">
        <f t="shared" si="11"/>
        <v>11</v>
      </c>
      <c r="Q86" s="124">
        <f t="shared" si="11"/>
        <v>14</v>
      </c>
      <c r="R86" s="124">
        <f t="shared" si="11"/>
        <v>14</v>
      </c>
      <c r="S86" s="124">
        <f t="shared" si="11"/>
        <v>19</v>
      </c>
      <c r="T86" s="124">
        <f t="shared" si="11"/>
        <v>20</v>
      </c>
      <c r="U86" s="124">
        <f t="shared" si="11"/>
        <v>24</v>
      </c>
      <c r="V86" s="124">
        <f t="shared" si="11"/>
        <v>28</v>
      </c>
      <c r="W86" s="99" t="s">
        <v>100</v>
      </c>
    </row>
    <row r="87" spans="1:23" x14ac:dyDescent="0.45">
      <c r="A87" s="97" t="s">
        <v>95</v>
      </c>
      <c r="B87" s="124">
        <f t="shared" ref="B87:V87" si="12">RANK(B18,B$6:B$56,1)</f>
        <v>3</v>
      </c>
      <c r="C87" s="124">
        <f t="shared" si="12"/>
        <v>3</v>
      </c>
      <c r="D87" s="124">
        <f t="shared" si="12"/>
        <v>3</v>
      </c>
      <c r="E87" s="124">
        <f t="shared" si="12"/>
        <v>3</v>
      </c>
      <c r="F87" s="124">
        <f t="shared" si="12"/>
        <v>3</v>
      </c>
      <c r="G87" s="124">
        <f t="shared" si="12"/>
        <v>2</v>
      </c>
      <c r="H87" s="124">
        <f t="shared" si="12"/>
        <v>2</v>
      </c>
      <c r="I87" s="124">
        <f t="shared" si="12"/>
        <v>2</v>
      </c>
      <c r="J87" s="124">
        <f t="shared" si="12"/>
        <v>3</v>
      </c>
      <c r="K87" s="124">
        <f t="shared" si="12"/>
        <v>3</v>
      </c>
      <c r="L87" s="124">
        <f t="shared" si="12"/>
        <v>4</v>
      </c>
      <c r="M87" s="124">
        <f t="shared" si="12"/>
        <v>4</v>
      </c>
      <c r="N87" s="124">
        <f t="shared" si="12"/>
        <v>6</v>
      </c>
      <c r="O87" s="124">
        <f t="shared" si="12"/>
        <v>6</v>
      </c>
      <c r="P87" s="124">
        <f t="shared" si="12"/>
        <v>3</v>
      </c>
      <c r="Q87" s="124">
        <f t="shared" si="12"/>
        <v>2</v>
      </c>
      <c r="R87" s="124">
        <f t="shared" si="12"/>
        <v>2</v>
      </c>
      <c r="S87" s="124">
        <f t="shared" si="12"/>
        <v>2</v>
      </c>
      <c r="T87" s="124">
        <f t="shared" si="12"/>
        <v>2</v>
      </c>
      <c r="U87" s="124">
        <f t="shared" si="12"/>
        <v>2</v>
      </c>
      <c r="V87" s="124">
        <f t="shared" si="12"/>
        <v>2</v>
      </c>
      <c r="W87" s="99" t="s">
        <v>94</v>
      </c>
    </row>
    <row r="88" spans="1:23" x14ac:dyDescent="0.45">
      <c r="A88" s="97" t="s">
        <v>61</v>
      </c>
      <c r="B88" s="124">
        <f t="shared" ref="B88:V88" si="13">RANK(B19,B$6:B$56,1)</f>
        <v>30</v>
      </c>
      <c r="C88" s="124">
        <f t="shared" si="13"/>
        <v>27</v>
      </c>
      <c r="D88" s="124">
        <f t="shared" si="13"/>
        <v>26</v>
      </c>
      <c r="E88" s="124">
        <f t="shared" si="13"/>
        <v>25</v>
      </c>
      <c r="F88" s="124">
        <f t="shared" si="13"/>
        <v>24</v>
      </c>
      <c r="G88" s="124">
        <f t="shared" si="13"/>
        <v>26</v>
      </c>
      <c r="H88" s="124">
        <f t="shared" si="13"/>
        <v>28</v>
      </c>
      <c r="I88" s="124">
        <f t="shared" si="13"/>
        <v>29</v>
      </c>
      <c r="J88" s="124">
        <f t="shared" si="13"/>
        <v>27</v>
      </c>
      <c r="K88" s="124">
        <f t="shared" si="13"/>
        <v>27</v>
      </c>
      <c r="L88" s="124">
        <f t="shared" si="13"/>
        <v>28</v>
      </c>
      <c r="M88" s="124">
        <f t="shared" si="13"/>
        <v>27</v>
      </c>
      <c r="N88" s="124">
        <f t="shared" si="13"/>
        <v>25</v>
      </c>
      <c r="O88" s="124">
        <f t="shared" si="13"/>
        <v>29</v>
      </c>
      <c r="P88" s="124">
        <f t="shared" si="13"/>
        <v>30</v>
      </c>
      <c r="Q88" s="124">
        <f t="shared" si="13"/>
        <v>23</v>
      </c>
      <c r="R88" s="124">
        <f t="shared" si="13"/>
        <v>26</v>
      </c>
      <c r="S88" s="124">
        <f t="shared" si="13"/>
        <v>25</v>
      </c>
      <c r="T88" s="124">
        <f t="shared" si="13"/>
        <v>23</v>
      </c>
      <c r="U88" s="124">
        <f t="shared" si="13"/>
        <v>22</v>
      </c>
      <c r="V88" s="124">
        <f t="shared" si="13"/>
        <v>25</v>
      </c>
      <c r="W88" s="99" t="s">
        <v>62</v>
      </c>
    </row>
    <row r="89" spans="1:23" x14ac:dyDescent="0.45">
      <c r="A89" s="97" t="s">
        <v>63</v>
      </c>
      <c r="B89" s="124">
        <f t="shared" ref="B89:V89" si="14">RANK(B20,B$6:B$56,1)</f>
        <v>22</v>
      </c>
      <c r="C89" s="124">
        <f t="shared" si="14"/>
        <v>23</v>
      </c>
      <c r="D89" s="124">
        <f t="shared" si="14"/>
        <v>23</v>
      </c>
      <c r="E89" s="124">
        <f t="shared" si="14"/>
        <v>24</v>
      </c>
      <c r="F89" s="124">
        <f t="shared" si="14"/>
        <v>26</v>
      </c>
      <c r="G89" s="124">
        <f t="shared" si="14"/>
        <v>23</v>
      </c>
      <c r="H89" s="124">
        <f t="shared" si="14"/>
        <v>26</v>
      </c>
      <c r="I89" s="124">
        <f t="shared" si="14"/>
        <v>24</v>
      </c>
      <c r="J89" s="124">
        <f t="shared" si="14"/>
        <v>21</v>
      </c>
      <c r="K89" s="124">
        <f t="shared" si="14"/>
        <v>22</v>
      </c>
      <c r="L89" s="124">
        <f t="shared" si="14"/>
        <v>21</v>
      </c>
      <c r="M89" s="124">
        <f t="shared" si="14"/>
        <v>23</v>
      </c>
      <c r="N89" s="124">
        <f t="shared" si="14"/>
        <v>30</v>
      </c>
      <c r="O89" s="124">
        <f t="shared" si="14"/>
        <v>27</v>
      </c>
      <c r="P89" s="124">
        <f t="shared" si="14"/>
        <v>29</v>
      </c>
      <c r="Q89" s="124">
        <f t="shared" si="14"/>
        <v>28</v>
      </c>
      <c r="R89" s="124">
        <f t="shared" si="14"/>
        <v>30</v>
      </c>
      <c r="S89" s="124">
        <f t="shared" si="14"/>
        <v>29</v>
      </c>
      <c r="T89" s="124">
        <f t="shared" si="14"/>
        <v>29</v>
      </c>
      <c r="U89" s="124">
        <f t="shared" si="14"/>
        <v>32</v>
      </c>
      <c r="V89" s="124">
        <f t="shared" si="14"/>
        <v>33</v>
      </c>
      <c r="W89" s="99" t="s">
        <v>62</v>
      </c>
    </row>
    <row r="90" spans="1:23" x14ac:dyDescent="0.45">
      <c r="A90" s="97" t="s">
        <v>67</v>
      </c>
      <c r="B90" s="124">
        <f t="shared" ref="B90:V90" si="15">RANK(B21,B$6:B$56,1)</f>
        <v>33</v>
      </c>
      <c r="C90" s="124">
        <f t="shared" si="15"/>
        <v>33</v>
      </c>
      <c r="D90" s="124">
        <f t="shared" si="15"/>
        <v>32</v>
      </c>
      <c r="E90" s="124">
        <f t="shared" si="15"/>
        <v>31</v>
      </c>
      <c r="F90" s="124">
        <f t="shared" si="15"/>
        <v>30</v>
      </c>
      <c r="G90" s="124">
        <f t="shared" si="15"/>
        <v>30</v>
      </c>
      <c r="H90" s="124">
        <f t="shared" si="15"/>
        <v>30</v>
      </c>
      <c r="I90" s="124">
        <f t="shared" si="15"/>
        <v>28</v>
      </c>
      <c r="J90" s="124">
        <f t="shared" si="15"/>
        <v>29</v>
      </c>
      <c r="K90" s="124">
        <f t="shared" si="15"/>
        <v>28</v>
      </c>
      <c r="L90" s="124">
        <f t="shared" si="15"/>
        <v>27</v>
      </c>
      <c r="M90" s="124">
        <f t="shared" si="15"/>
        <v>28</v>
      </c>
      <c r="N90" s="124">
        <f t="shared" si="15"/>
        <v>27</v>
      </c>
      <c r="O90" s="124">
        <f t="shared" si="15"/>
        <v>26</v>
      </c>
      <c r="P90" s="124">
        <f t="shared" si="15"/>
        <v>27</v>
      </c>
      <c r="Q90" s="124">
        <f t="shared" si="15"/>
        <v>27</v>
      </c>
      <c r="R90" s="124">
        <f t="shared" si="15"/>
        <v>21</v>
      </c>
      <c r="S90" s="124">
        <f t="shared" si="15"/>
        <v>20</v>
      </c>
      <c r="T90" s="124">
        <f t="shared" si="15"/>
        <v>19</v>
      </c>
      <c r="U90" s="124">
        <f t="shared" si="15"/>
        <v>19</v>
      </c>
      <c r="V90" s="124">
        <f t="shared" si="15"/>
        <v>19</v>
      </c>
      <c r="W90" s="99" t="s">
        <v>68</v>
      </c>
    </row>
    <row r="91" spans="1:23" x14ac:dyDescent="0.45">
      <c r="A91" s="97" t="s">
        <v>69</v>
      </c>
      <c r="B91" s="124">
        <f t="shared" ref="B91:V91" si="16">RANK(B22,B$6:B$56,1)</f>
        <v>32</v>
      </c>
      <c r="C91" s="124">
        <f t="shared" si="16"/>
        <v>31</v>
      </c>
      <c r="D91" s="124">
        <f t="shared" si="16"/>
        <v>30</v>
      </c>
      <c r="E91" s="124">
        <f t="shared" si="16"/>
        <v>28</v>
      </c>
      <c r="F91" s="124">
        <f t="shared" si="16"/>
        <v>29</v>
      </c>
      <c r="G91" s="124">
        <f t="shared" si="16"/>
        <v>28</v>
      </c>
      <c r="H91" s="124">
        <f t="shared" si="16"/>
        <v>27</v>
      </c>
      <c r="I91" s="124">
        <f t="shared" si="16"/>
        <v>27</v>
      </c>
      <c r="J91" s="124">
        <f t="shared" si="16"/>
        <v>25</v>
      </c>
      <c r="K91" s="124">
        <f t="shared" si="16"/>
        <v>23</v>
      </c>
      <c r="L91" s="124">
        <f t="shared" si="16"/>
        <v>20</v>
      </c>
      <c r="M91" s="124">
        <f t="shared" si="16"/>
        <v>21</v>
      </c>
      <c r="N91" s="124">
        <f t="shared" si="16"/>
        <v>23</v>
      </c>
      <c r="O91" s="124">
        <f t="shared" si="16"/>
        <v>17</v>
      </c>
      <c r="P91" s="124">
        <f t="shared" si="16"/>
        <v>14</v>
      </c>
      <c r="Q91" s="124">
        <f t="shared" si="16"/>
        <v>12</v>
      </c>
      <c r="R91" s="124">
        <f t="shared" si="16"/>
        <v>10</v>
      </c>
      <c r="S91" s="124">
        <f t="shared" si="16"/>
        <v>10</v>
      </c>
      <c r="T91" s="124">
        <f t="shared" si="16"/>
        <v>12</v>
      </c>
      <c r="U91" s="124">
        <f t="shared" si="16"/>
        <v>12</v>
      </c>
      <c r="V91" s="124">
        <f t="shared" si="16"/>
        <v>17</v>
      </c>
      <c r="W91" s="99" t="s">
        <v>68</v>
      </c>
    </row>
    <row r="92" spans="1:23" x14ac:dyDescent="0.45">
      <c r="A92" s="97" t="s">
        <v>80</v>
      </c>
      <c r="B92" s="124">
        <f t="shared" ref="B92:V92" si="17">RANK(B23,B$6:B$56,1)</f>
        <v>27</v>
      </c>
      <c r="C92" s="124">
        <f t="shared" si="17"/>
        <v>28</v>
      </c>
      <c r="D92" s="124">
        <f t="shared" si="17"/>
        <v>27</v>
      </c>
      <c r="E92" s="124">
        <f t="shared" si="17"/>
        <v>26</v>
      </c>
      <c r="F92" s="124">
        <f t="shared" si="17"/>
        <v>25</v>
      </c>
      <c r="G92" s="124">
        <f t="shared" si="17"/>
        <v>24</v>
      </c>
      <c r="H92" s="124">
        <f t="shared" si="17"/>
        <v>25</v>
      </c>
      <c r="I92" s="124">
        <f t="shared" si="17"/>
        <v>21</v>
      </c>
      <c r="J92" s="124">
        <f t="shared" si="17"/>
        <v>18</v>
      </c>
      <c r="K92" s="124">
        <f t="shared" si="17"/>
        <v>21</v>
      </c>
      <c r="L92" s="124">
        <f t="shared" si="17"/>
        <v>22</v>
      </c>
      <c r="M92" s="124">
        <f t="shared" si="17"/>
        <v>22</v>
      </c>
      <c r="N92" s="124">
        <f t="shared" si="17"/>
        <v>20</v>
      </c>
      <c r="O92" s="124">
        <f t="shared" si="17"/>
        <v>23</v>
      </c>
      <c r="P92" s="124">
        <f t="shared" si="17"/>
        <v>25</v>
      </c>
      <c r="Q92" s="124">
        <f t="shared" si="17"/>
        <v>24</v>
      </c>
      <c r="R92" s="124">
        <f t="shared" si="17"/>
        <v>25</v>
      </c>
      <c r="S92" s="124">
        <f t="shared" si="17"/>
        <v>27</v>
      </c>
      <c r="T92" s="124">
        <f t="shared" si="17"/>
        <v>30</v>
      </c>
      <c r="U92" s="124">
        <f t="shared" si="17"/>
        <v>29</v>
      </c>
      <c r="V92" s="124">
        <f t="shared" si="17"/>
        <v>27</v>
      </c>
      <c r="W92" s="99" t="s">
        <v>76</v>
      </c>
    </row>
    <row r="93" spans="1:23" x14ac:dyDescent="0.45">
      <c r="A93" s="97" t="s">
        <v>81</v>
      </c>
      <c r="B93" s="124">
        <f t="shared" ref="B93:V93" si="18">RANK(B24,B$6:B$56,1)</f>
        <v>23</v>
      </c>
      <c r="C93" s="124">
        <f t="shared" si="18"/>
        <v>20</v>
      </c>
      <c r="D93" s="124">
        <f t="shared" si="18"/>
        <v>19</v>
      </c>
      <c r="E93" s="124">
        <f t="shared" si="18"/>
        <v>21</v>
      </c>
      <c r="F93" s="124">
        <f t="shared" si="18"/>
        <v>19</v>
      </c>
      <c r="G93" s="124">
        <f t="shared" si="18"/>
        <v>17</v>
      </c>
      <c r="H93" s="124">
        <f t="shared" si="18"/>
        <v>22</v>
      </c>
      <c r="I93" s="124">
        <f t="shared" si="18"/>
        <v>23</v>
      </c>
      <c r="J93" s="124">
        <f t="shared" si="18"/>
        <v>26</v>
      </c>
      <c r="K93" s="124">
        <f t="shared" si="18"/>
        <v>29</v>
      </c>
      <c r="L93" s="124">
        <f t="shared" si="18"/>
        <v>29</v>
      </c>
      <c r="M93" s="124">
        <f t="shared" si="18"/>
        <v>24</v>
      </c>
      <c r="N93" s="124">
        <f t="shared" si="18"/>
        <v>21</v>
      </c>
      <c r="O93" s="124">
        <f t="shared" si="18"/>
        <v>22</v>
      </c>
      <c r="P93" s="124">
        <f t="shared" si="18"/>
        <v>22</v>
      </c>
      <c r="Q93" s="124">
        <f t="shared" si="18"/>
        <v>21</v>
      </c>
      <c r="R93" s="124">
        <f t="shared" si="18"/>
        <v>23</v>
      </c>
      <c r="S93" s="124">
        <f t="shared" si="18"/>
        <v>28</v>
      </c>
      <c r="T93" s="124">
        <f t="shared" si="18"/>
        <v>27</v>
      </c>
      <c r="U93" s="124">
        <f t="shared" si="18"/>
        <v>28</v>
      </c>
      <c r="V93" s="124">
        <f t="shared" si="18"/>
        <v>32</v>
      </c>
      <c r="W93" s="99" t="s">
        <v>76</v>
      </c>
    </row>
    <row r="94" spans="1:23" x14ac:dyDescent="0.45">
      <c r="A94" s="97" t="s">
        <v>49</v>
      </c>
      <c r="B94" s="124">
        <f t="shared" ref="B94:V94" si="19">RANK(B25,B$6:B$56,1)</f>
        <v>43</v>
      </c>
      <c r="C94" s="124">
        <f t="shared" si="19"/>
        <v>43</v>
      </c>
      <c r="D94" s="124">
        <f t="shared" si="19"/>
        <v>44</v>
      </c>
      <c r="E94" s="124">
        <f t="shared" si="19"/>
        <v>45</v>
      </c>
      <c r="F94" s="124">
        <f t="shared" si="19"/>
        <v>46</v>
      </c>
      <c r="G94" s="124">
        <f t="shared" si="19"/>
        <v>44</v>
      </c>
      <c r="H94" s="124">
        <f t="shared" si="19"/>
        <v>43</v>
      </c>
      <c r="I94" s="124">
        <f t="shared" si="19"/>
        <v>43</v>
      </c>
      <c r="J94" s="124">
        <f t="shared" si="19"/>
        <v>43</v>
      </c>
      <c r="K94" s="124">
        <f t="shared" si="19"/>
        <v>43</v>
      </c>
      <c r="L94" s="124">
        <f t="shared" si="19"/>
        <v>42</v>
      </c>
      <c r="M94" s="124">
        <f t="shared" si="19"/>
        <v>42</v>
      </c>
      <c r="N94" s="124">
        <f t="shared" si="19"/>
        <v>42</v>
      </c>
      <c r="O94" s="124">
        <f t="shared" si="19"/>
        <v>41</v>
      </c>
      <c r="P94" s="124">
        <f t="shared" si="19"/>
        <v>40</v>
      </c>
      <c r="Q94" s="124">
        <f t="shared" si="19"/>
        <v>40</v>
      </c>
      <c r="R94" s="124">
        <f t="shared" si="19"/>
        <v>40</v>
      </c>
      <c r="S94" s="124">
        <f t="shared" si="19"/>
        <v>41</v>
      </c>
      <c r="T94" s="124">
        <f t="shared" si="19"/>
        <v>41</v>
      </c>
      <c r="U94" s="124">
        <f t="shared" si="19"/>
        <v>42</v>
      </c>
      <c r="V94" s="124">
        <f t="shared" si="19"/>
        <v>42</v>
      </c>
      <c r="W94" s="99" t="s">
        <v>48</v>
      </c>
    </row>
    <row r="95" spans="1:23" x14ac:dyDescent="0.45">
      <c r="A95" s="97" t="s">
        <v>57</v>
      </c>
      <c r="B95" s="124">
        <f t="shared" ref="B95:V95" si="20">RANK(B26,B$6:B$56,1)</f>
        <v>34</v>
      </c>
      <c r="C95" s="124">
        <f t="shared" si="20"/>
        <v>34</v>
      </c>
      <c r="D95" s="124">
        <f t="shared" si="20"/>
        <v>34</v>
      </c>
      <c r="E95" s="124">
        <f t="shared" si="20"/>
        <v>35</v>
      </c>
      <c r="F95" s="124">
        <f t="shared" si="20"/>
        <v>34</v>
      </c>
      <c r="G95" s="124">
        <f t="shared" si="20"/>
        <v>34</v>
      </c>
      <c r="H95" s="124">
        <f t="shared" si="20"/>
        <v>37</v>
      </c>
      <c r="I95" s="124">
        <f t="shared" si="20"/>
        <v>36</v>
      </c>
      <c r="J95" s="124">
        <f t="shared" si="20"/>
        <v>36</v>
      </c>
      <c r="K95" s="124">
        <f t="shared" si="20"/>
        <v>36</v>
      </c>
      <c r="L95" s="124">
        <f t="shared" si="20"/>
        <v>35</v>
      </c>
      <c r="M95" s="124">
        <f t="shared" si="20"/>
        <v>35</v>
      </c>
      <c r="N95" s="124">
        <f t="shared" si="20"/>
        <v>35</v>
      </c>
      <c r="O95" s="124">
        <f t="shared" si="20"/>
        <v>35</v>
      </c>
      <c r="P95" s="124">
        <f t="shared" si="20"/>
        <v>35</v>
      </c>
      <c r="Q95" s="124">
        <f t="shared" si="20"/>
        <v>35</v>
      </c>
      <c r="R95" s="124">
        <f t="shared" si="20"/>
        <v>35</v>
      </c>
      <c r="S95" s="124">
        <f t="shared" si="20"/>
        <v>35</v>
      </c>
      <c r="T95" s="124">
        <f t="shared" si="20"/>
        <v>35</v>
      </c>
      <c r="U95" s="124">
        <f t="shared" si="20"/>
        <v>35</v>
      </c>
      <c r="V95" s="124">
        <f t="shared" si="20"/>
        <v>34</v>
      </c>
      <c r="W95" s="99" t="s">
        <v>55</v>
      </c>
    </row>
    <row r="96" spans="1:23" x14ac:dyDescent="0.45">
      <c r="A96" s="97" t="s">
        <v>50</v>
      </c>
      <c r="B96" s="124">
        <f t="shared" ref="B96:V96" si="21">RANK(B27,B$6:B$56,1)</f>
        <v>50</v>
      </c>
      <c r="C96" s="124">
        <f t="shared" si="21"/>
        <v>50</v>
      </c>
      <c r="D96" s="124">
        <f t="shared" si="21"/>
        <v>50</v>
      </c>
      <c r="E96" s="124">
        <f t="shared" si="21"/>
        <v>50</v>
      </c>
      <c r="F96" s="124">
        <f t="shared" si="21"/>
        <v>50</v>
      </c>
      <c r="G96" s="124">
        <f t="shared" si="21"/>
        <v>50</v>
      </c>
      <c r="H96" s="124">
        <f t="shared" si="21"/>
        <v>50</v>
      </c>
      <c r="I96" s="124">
        <f t="shared" si="21"/>
        <v>50</v>
      </c>
      <c r="J96" s="124">
        <f t="shared" si="21"/>
        <v>50</v>
      </c>
      <c r="K96" s="124">
        <f t="shared" si="21"/>
        <v>50</v>
      </c>
      <c r="L96" s="124">
        <f t="shared" si="21"/>
        <v>50</v>
      </c>
      <c r="M96" s="124">
        <f t="shared" si="21"/>
        <v>50</v>
      </c>
      <c r="N96" s="124">
        <f t="shared" si="21"/>
        <v>50</v>
      </c>
      <c r="O96" s="124">
        <f t="shared" si="21"/>
        <v>48</v>
      </c>
      <c r="P96" s="124">
        <f t="shared" si="21"/>
        <v>48</v>
      </c>
      <c r="Q96" s="124">
        <f t="shared" si="21"/>
        <v>48</v>
      </c>
      <c r="R96" s="124">
        <f t="shared" si="21"/>
        <v>49</v>
      </c>
      <c r="S96" s="124">
        <f t="shared" si="21"/>
        <v>49</v>
      </c>
      <c r="T96" s="124">
        <f t="shared" si="21"/>
        <v>49</v>
      </c>
      <c r="U96" s="124">
        <f t="shared" si="21"/>
        <v>48</v>
      </c>
      <c r="V96" s="124">
        <f t="shared" si="21"/>
        <v>48</v>
      </c>
      <c r="W96" s="99" t="s">
        <v>48</v>
      </c>
    </row>
    <row r="97" spans="1:23" x14ac:dyDescent="0.45">
      <c r="A97" s="97" t="s">
        <v>64</v>
      </c>
      <c r="B97" s="124">
        <f t="shared" ref="B97:V97" si="22">RANK(B28,B$6:B$56,1)</f>
        <v>24</v>
      </c>
      <c r="C97" s="124">
        <f t="shared" si="22"/>
        <v>22</v>
      </c>
      <c r="D97" s="124">
        <f t="shared" si="22"/>
        <v>22</v>
      </c>
      <c r="E97" s="124">
        <f t="shared" si="22"/>
        <v>19</v>
      </c>
      <c r="F97" s="124">
        <f t="shared" si="22"/>
        <v>22</v>
      </c>
      <c r="G97" s="124">
        <f t="shared" si="22"/>
        <v>22</v>
      </c>
      <c r="H97" s="124">
        <f t="shared" si="22"/>
        <v>24</v>
      </c>
      <c r="I97" s="124">
        <f t="shared" si="22"/>
        <v>25</v>
      </c>
      <c r="J97" s="124">
        <f t="shared" si="22"/>
        <v>24</v>
      </c>
      <c r="K97" s="124">
        <f t="shared" si="22"/>
        <v>26</v>
      </c>
      <c r="L97" s="124">
        <f t="shared" si="22"/>
        <v>26</v>
      </c>
      <c r="M97" s="124">
        <f t="shared" si="22"/>
        <v>29</v>
      </c>
      <c r="N97" s="124">
        <f t="shared" si="22"/>
        <v>28</v>
      </c>
      <c r="O97" s="124">
        <f t="shared" si="22"/>
        <v>28</v>
      </c>
      <c r="P97" s="124">
        <f t="shared" si="22"/>
        <v>27</v>
      </c>
      <c r="Q97" s="124">
        <f t="shared" si="22"/>
        <v>29</v>
      </c>
      <c r="R97" s="124">
        <f t="shared" si="22"/>
        <v>29</v>
      </c>
      <c r="S97" s="124">
        <f t="shared" si="22"/>
        <v>26</v>
      </c>
      <c r="T97" s="124">
        <f t="shared" si="22"/>
        <v>24</v>
      </c>
      <c r="U97" s="124">
        <f t="shared" si="22"/>
        <v>23</v>
      </c>
      <c r="V97" s="124">
        <f t="shared" si="22"/>
        <v>21</v>
      </c>
      <c r="W97" s="99" t="s">
        <v>62</v>
      </c>
    </row>
    <row r="98" spans="1:23" x14ac:dyDescent="0.45">
      <c r="A98" s="97" t="s">
        <v>70</v>
      </c>
      <c r="B98" s="124">
        <f t="shared" ref="B98:V98" si="23">RANK(B29,B$6:B$56,1)</f>
        <v>41</v>
      </c>
      <c r="C98" s="124">
        <f t="shared" si="23"/>
        <v>41</v>
      </c>
      <c r="D98" s="124">
        <f t="shared" si="23"/>
        <v>41</v>
      </c>
      <c r="E98" s="124">
        <f t="shared" si="23"/>
        <v>40</v>
      </c>
      <c r="F98" s="124">
        <f t="shared" si="23"/>
        <v>39</v>
      </c>
      <c r="G98" s="124">
        <f t="shared" si="23"/>
        <v>39</v>
      </c>
      <c r="H98" s="124">
        <f t="shared" si="23"/>
        <v>38</v>
      </c>
      <c r="I98" s="124">
        <f t="shared" si="23"/>
        <v>38</v>
      </c>
      <c r="J98" s="124">
        <f t="shared" si="23"/>
        <v>37</v>
      </c>
      <c r="K98" s="124">
        <f t="shared" si="23"/>
        <v>37</v>
      </c>
      <c r="L98" s="124">
        <f t="shared" si="23"/>
        <v>37</v>
      </c>
      <c r="M98" s="124">
        <f t="shared" si="23"/>
        <v>37</v>
      </c>
      <c r="N98" s="124">
        <f t="shared" si="23"/>
        <v>36</v>
      </c>
      <c r="O98" s="124">
        <f t="shared" si="23"/>
        <v>36</v>
      </c>
      <c r="P98" s="124">
        <f t="shared" si="23"/>
        <v>36</v>
      </c>
      <c r="Q98" s="124">
        <f t="shared" si="23"/>
        <v>36</v>
      </c>
      <c r="R98" s="124">
        <f t="shared" si="23"/>
        <v>36</v>
      </c>
      <c r="S98" s="124">
        <f t="shared" si="23"/>
        <v>36</v>
      </c>
      <c r="T98" s="124">
        <f t="shared" si="23"/>
        <v>36</v>
      </c>
      <c r="U98" s="124">
        <f t="shared" si="23"/>
        <v>36</v>
      </c>
      <c r="V98" s="124">
        <f t="shared" si="23"/>
        <v>35</v>
      </c>
      <c r="W98" s="99" t="s">
        <v>68</v>
      </c>
    </row>
    <row r="99" spans="1:23" x14ac:dyDescent="0.45">
      <c r="A99" s="97" t="s">
        <v>82</v>
      </c>
      <c r="B99" s="124">
        <f t="shared" ref="B99:V99" si="24">RANK(B30,B$6:B$56,1)</f>
        <v>10</v>
      </c>
      <c r="C99" s="124">
        <f t="shared" si="24"/>
        <v>12</v>
      </c>
      <c r="D99" s="124">
        <f t="shared" si="24"/>
        <v>14</v>
      </c>
      <c r="E99" s="124">
        <f t="shared" si="24"/>
        <v>13</v>
      </c>
      <c r="F99" s="124">
        <f t="shared" si="24"/>
        <v>16</v>
      </c>
      <c r="G99" s="124">
        <f t="shared" si="24"/>
        <v>12</v>
      </c>
      <c r="H99" s="124">
        <f t="shared" si="24"/>
        <v>19</v>
      </c>
      <c r="I99" s="124">
        <f t="shared" si="24"/>
        <v>20</v>
      </c>
      <c r="J99" s="124">
        <f t="shared" si="24"/>
        <v>21</v>
      </c>
      <c r="K99" s="124">
        <f t="shared" si="24"/>
        <v>19</v>
      </c>
      <c r="L99" s="124">
        <f t="shared" si="24"/>
        <v>16</v>
      </c>
      <c r="M99" s="124">
        <f t="shared" si="24"/>
        <v>14</v>
      </c>
      <c r="N99" s="124">
        <f t="shared" si="24"/>
        <v>18</v>
      </c>
      <c r="O99" s="124">
        <f t="shared" si="24"/>
        <v>16</v>
      </c>
      <c r="P99" s="124">
        <f t="shared" si="24"/>
        <v>18</v>
      </c>
      <c r="Q99" s="124">
        <f t="shared" si="24"/>
        <v>16</v>
      </c>
      <c r="R99" s="124">
        <f t="shared" si="24"/>
        <v>19</v>
      </c>
      <c r="S99" s="124">
        <f t="shared" si="24"/>
        <v>16</v>
      </c>
      <c r="T99" s="124">
        <f t="shared" si="24"/>
        <v>13</v>
      </c>
      <c r="U99" s="124">
        <f t="shared" si="24"/>
        <v>12</v>
      </c>
      <c r="V99" s="124">
        <f t="shared" si="24"/>
        <v>16</v>
      </c>
      <c r="W99" s="99" t="s">
        <v>76</v>
      </c>
    </row>
    <row r="100" spans="1:23" x14ac:dyDescent="0.45">
      <c r="A100" s="97" t="s">
        <v>71</v>
      </c>
      <c r="B100" s="124">
        <f t="shared" ref="B100:V100" si="25">RANK(B31,B$6:B$56,1)</f>
        <v>29</v>
      </c>
      <c r="C100" s="124">
        <f t="shared" si="25"/>
        <v>26</v>
      </c>
      <c r="D100" s="124">
        <f t="shared" si="25"/>
        <v>31</v>
      </c>
      <c r="E100" s="124">
        <f t="shared" si="25"/>
        <v>30</v>
      </c>
      <c r="F100" s="124">
        <f t="shared" si="25"/>
        <v>28</v>
      </c>
      <c r="G100" s="124">
        <f t="shared" si="25"/>
        <v>25</v>
      </c>
      <c r="H100" s="124">
        <f t="shared" si="25"/>
        <v>20</v>
      </c>
      <c r="I100" s="124">
        <f t="shared" si="25"/>
        <v>26</v>
      </c>
      <c r="J100" s="124">
        <f t="shared" si="25"/>
        <v>28</v>
      </c>
      <c r="K100" s="124">
        <f t="shared" si="25"/>
        <v>25</v>
      </c>
      <c r="L100" s="124">
        <f t="shared" si="25"/>
        <v>25</v>
      </c>
      <c r="M100" s="124">
        <f t="shared" si="25"/>
        <v>26</v>
      </c>
      <c r="N100" s="124">
        <f t="shared" si="25"/>
        <v>26</v>
      </c>
      <c r="O100" s="124">
        <f t="shared" si="25"/>
        <v>24</v>
      </c>
      <c r="P100" s="124">
        <f t="shared" si="25"/>
        <v>21</v>
      </c>
      <c r="Q100" s="124">
        <f t="shared" si="25"/>
        <v>22</v>
      </c>
      <c r="R100" s="124">
        <f t="shared" si="25"/>
        <v>24</v>
      </c>
      <c r="S100" s="124">
        <f t="shared" si="25"/>
        <v>23</v>
      </c>
      <c r="T100" s="124">
        <f t="shared" si="25"/>
        <v>21</v>
      </c>
      <c r="U100" s="124">
        <f t="shared" si="25"/>
        <v>20</v>
      </c>
      <c r="V100" s="124">
        <f t="shared" si="25"/>
        <v>22</v>
      </c>
      <c r="W100" s="99" t="s">
        <v>68</v>
      </c>
    </row>
    <row r="101" spans="1:23" x14ac:dyDescent="0.45">
      <c r="A101" s="97" t="s">
        <v>96</v>
      </c>
      <c r="B101" s="124">
        <f t="shared" ref="B101:V101" si="26">RANK(B32,B$6:B$56,1)</f>
        <v>16</v>
      </c>
      <c r="C101" s="124">
        <f t="shared" si="26"/>
        <v>18</v>
      </c>
      <c r="D101" s="124">
        <f t="shared" si="26"/>
        <v>16</v>
      </c>
      <c r="E101" s="124">
        <f t="shared" si="26"/>
        <v>16</v>
      </c>
      <c r="F101" s="124">
        <f t="shared" si="26"/>
        <v>15</v>
      </c>
      <c r="G101" s="124">
        <f t="shared" si="26"/>
        <v>18</v>
      </c>
      <c r="H101" s="124">
        <f t="shared" si="26"/>
        <v>16</v>
      </c>
      <c r="I101" s="124">
        <f t="shared" si="26"/>
        <v>18</v>
      </c>
      <c r="J101" s="124">
        <f t="shared" si="26"/>
        <v>17</v>
      </c>
      <c r="K101" s="124">
        <f t="shared" si="26"/>
        <v>20</v>
      </c>
      <c r="L101" s="124">
        <f t="shared" si="26"/>
        <v>24</v>
      </c>
      <c r="M101" s="124">
        <f t="shared" si="26"/>
        <v>25</v>
      </c>
      <c r="N101" s="124">
        <f t="shared" si="26"/>
        <v>24</v>
      </c>
      <c r="O101" s="124">
        <f t="shared" si="26"/>
        <v>30</v>
      </c>
      <c r="P101" s="124">
        <f t="shared" si="26"/>
        <v>24</v>
      </c>
      <c r="Q101" s="124">
        <f t="shared" si="26"/>
        <v>26</v>
      </c>
      <c r="R101" s="124">
        <f t="shared" si="26"/>
        <v>27</v>
      </c>
      <c r="S101" s="124">
        <f t="shared" si="26"/>
        <v>31</v>
      </c>
      <c r="T101" s="124">
        <f t="shared" si="26"/>
        <v>31</v>
      </c>
      <c r="U101" s="124">
        <f t="shared" si="26"/>
        <v>30</v>
      </c>
      <c r="V101" s="124">
        <f t="shared" si="26"/>
        <v>26</v>
      </c>
      <c r="W101" s="99" t="s">
        <v>94</v>
      </c>
    </row>
    <row r="102" spans="1:23" x14ac:dyDescent="0.45">
      <c r="A102" s="97" t="s">
        <v>72</v>
      </c>
      <c r="B102" s="124">
        <f t="shared" ref="B102:V102" si="27">RANK(B33,B$6:B$56,1)</f>
        <v>26</v>
      </c>
      <c r="C102" s="124">
        <f t="shared" si="27"/>
        <v>32</v>
      </c>
      <c r="D102" s="124">
        <f t="shared" si="27"/>
        <v>33</v>
      </c>
      <c r="E102" s="124">
        <f t="shared" si="27"/>
        <v>32</v>
      </c>
      <c r="F102" s="124">
        <f t="shared" si="27"/>
        <v>32</v>
      </c>
      <c r="G102" s="124">
        <f t="shared" si="27"/>
        <v>32</v>
      </c>
      <c r="H102" s="124">
        <f t="shared" si="27"/>
        <v>33</v>
      </c>
      <c r="I102" s="124">
        <f t="shared" si="27"/>
        <v>33</v>
      </c>
      <c r="J102" s="124">
        <f t="shared" si="27"/>
        <v>33</v>
      </c>
      <c r="K102" s="124">
        <f t="shared" si="27"/>
        <v>31</v>
      </c>
      <c r="L102" s="124">
        <f t="shared" si="27"/>
        <v>33</v>
      </c>
      <c r="M102" s="124">
        <f t="shared" si="27"/>
        <v>33</v>
      </c>
      <c r="N102" s="124">
        <f t="shared" si="27"/>
        <v>32</v>
      </c>
      <c r="O102" s="124">
        <f t="shared" si="27"/>
        <v>32</v>
      </c>
      <c r="P102" s="124">
        <f t="shared" si="27"/>
        <v>31</v>
      </c>
      <c r="Q102" s="124">
        <f t="shared" si="27"/>
        <v>31</v>
      </c>
      <c r="R102" s="124">
        <f t="shared" si="27"/>
        <v>32</v>
      </c>
      <c r="S102" s="124">
        <f t="shared" si="27"/>
        <v>32</v>
      </c>
      <c r="T102" s="124">
        <f t="shared" si="27"/>
        <v>32</v>
      </c>
      <c r="U102" s="124">
        <f t="shared" si="27"/>
        <v>31</v>
      </c>
      <c r="V102" s="124">
        <f t="shared" si="27"/>
        <v>31</v>
      </c>
      <c r="W102" s="99" t="s">
        <v>68</v>
      </c>
    </row>
    <row r="103" spans="1:23" x14ac:dyDescent="0.45">
      <c r="A103" s="97" t="s">
        <v>102</v>
      </c>
      <c r="B103" s="124">
        <f t="shared" ref="B103:V103" si="28">RANK(B34,B$6:B$56,1)</f>
        <v>4</v>
      </c>
      <c r="C103" s="124">
        <f t="shared" si="28"/>
        <v>4</v>
      </c>
      <c r="D103" s="124">
        <f t="shared" si="28"/>
        <v>5</v>
      </c>
      <c r="E103" s="124">
        <f t="shared" si="28"/>
        <v>6</v>
      </c>
      <c r="F103" s="124">
        <f t="shared" si="28"/>
        <v>5</v>
      </c>
      <c r="G103" s="124">
        <f t="shared" si="28"/>
        <v>5</v>
      </c>
      <c r="H103" s="124">
        <f t="shared" si="28"/>
        <v>4</v>
      </c>
      <c r="I103" s="124">
        <f t="shared" si="28"/>
        <v>4</v>
      </c>
      <c r="J103" s="124">
        <f t="shared" si="28"/>
        <v>4</v>
      </c>
      <c r="K103" s="124">
        <f t="shared" si="28"/>
        <v>4</v>
      </c>
      <c r="L103" s="124">
        <f t="shared" si="28"/>
        <v>3</v>
      </c>
      <c r="M103" s="124">
        <f t="shared" si="28"/>
        <v>3</v>
      </c>
      <c r="N103" s="124">
        <f t="shared" si="28"/>
        <v>3</v>
      </c>
      <c r="O103" s="124">
        <f t="shared" si="28"/>
        <v>3</v>
      </c>
      <c r="P103" s="124">
        <f t="shared" si="28"/>
        <v>6</v>
      </c>
      <c r="Q103" s="124">
        <f t="shared" si="28"/>
        <v>4</v>
      </c>
      <c r="R103" s="124">
        <f t="shared" si="28"/>
        <v>6</v>
      </c>
      <c r="S103" s="124">
        <f t="shared" si="28"/>
        <v>7</v>
      </c>
      <c r="T103" s="124">
        <f t="shared" si="28"/>
        <v>6</v>
      </c>
      <c r="U103" s="124">
        <f t="shared" si="28"/>
        <v>4</v>
      </c>
      <c r="V103" s="124">
        <f t="shared" si="28"/>
        <v>3</v>
      </c>
      <c r="W103" s="99" t="s">
        <v>100</v>
      </c>
    </row>
    <row r="104" spans="1:23" x14ac:dyDescent="0.45">
      <c r="A104" s="97" t="s">
        <v>51</v>
      </c>
      <c r="B104" s="124">
        <f t="shared" ref="B104:V104" si="29">RANK(B35,B$6:B$56,1)</f>
        <v>35</v>
      </c>
      <c r="C104" s="124">
        <f t="shared" si="29"/>
        <v>30</v>
      </c>
      <c r="D104" s="124">
        <f t="shared" si="29"/>
        <v>28</v>
      </c>
      <c r="E104" s="124">
        <f t="shared" si="29"/>
        <v>33</v>
      </c>
      <c r="F104" s="124">
        <f t="shared" si="29"/>
        <v>35</v>
      </c>
      <c r="G104" s="124">
        <f t="shared" si="29"/>
        <v>38</v>
      </c>
      <c r="H104" s="124">
        <f t="shared" si="29"/>
        <v>41</v>
      </c>
      <c r="I104" s="124">
        <f t="shared" si="29"/>
        <v>41</v>
      </c>
      <c r="J104" s="124">
        <f t="shared" si="29"/>
        <v>42</v>
      </c>
      <c r="K104" s="124">
        <f t="shared" si="29"/>
        <v>42</v>
      </c>
      <c r="L104" s="124">
        <f t="shared" si="29"/>
        <v>43</v>
      </c>
      <c r="M104" s="124">
        <f t="shared" si="29"/>
        <v>44</v>
      </c>
      <c r="N104" s="124">
        <f t="shared" si="29"/>
        <v>44</v>
      </c>
      <c r="O104" s="124">
        <f t="shared" si="29"/>
        <v>44</v>
      </c>
      <c r="P104" s="124">
        <f t="shared" si="29"/>
        <v>42</v>
      </c>
      <c r="Q104" s="124">
        <f t="shared" si="29"/>
        <v>42</v>
      </c>
      <c r="R104" s="124">
        <f t="shared" si="29"/>
        <v>42</v>
      </c>
      <c r="S104" s="124">
        <f t="shared" si="29"/>
        <v>43</v>
      </c>
      <c r="T104" s="124">
        <f t="shared" si="29"/>
        <v>42</v>
      </c>
      <c r="U104" s="124">
        <f t="shared" si="29"/>
        <v>41</v>
      </c>
      <c r="V104" s="124">
        <f t="shared" si="29"/>
        <v>40</v>
      </c>
      <c r="W104" s="99" t="s">
        <v>48</v>
      </c>
    </row>
    <row r="105" spans="1:23" x14ac:dyDescent="0.45">
      <c r="A105" s="97" t="s">
        <v>58</v>
      </c>
      <c r="B105" s="124">
        <f t="shared" ref="B105:V105" si="30">RANK(B36,B$6:B$56,1)</f>
        <v>45</v>
      </c>
      <c r="C105" s="124">
        <f t="shared" si="30"/>
        <v>42</v>
      </c>
      <c r="D105" s="124">
        <f t="shared" si="30"/>
        <v>43</v>
      </c>
      <c r="E105" s="124">
        <f t="shared" si="30"/>
        <v>41</v>
      </c>
      <c r="F105" s="124">
        <f t="shared" si="30"/>
        <v>40</v>
      </c>
      <c r="G105" s="124">
        <f t="shared" si="30"/>
        <v>41</v>
      </c>
      <c r="H105" s="124">
        <f t="shared" si="30"/>
        <v>40</v>
      </c>
      <c r="I105" s="124">
        <f t="shared" si="30"/>
        <v>40</v>
      </c>
      <c r="J105" s="124">
        <f t="shared" si="30"/>
        <v>40</v>
      </c>
      <c r="K105" s="124">
        <f t="shared" si="30"/>
        <v>41</v>
      </c>
      <c r="L105" s="124">
        <f t="shared" si="30"/>
        <v>38</v>
      </c>
      <c r="M105" s="124">
        <f t="shared" si="30"/>
        <v>36</v>
      </c>
      <c r="N105" s="124">
        <f t="shared" si="30"/>
        <v>37</v>
      </c>
      <c r="O105" s="124">
        <f t="shared" si="30"/>
        <v>37</v>
      </c>
      <c r="P105" s="124">
        <f t="shared" si="30"/>
        <v>38</v>
      </c>
      <c r="Q105" s="124">
        <f t="shared" si="30"/>
        <v>38</v>
      </c>
      <c r="R105" s="124">
        <f t="shared" si="30"/>
        <v>38</v>
      </c>
      <c r="S105" s="124">
        <f t="shared" si="30"/>
        <v>39</v>
      </c>
      <c r="T105" s="124">
        <f t="shared" si="30"/>
        <v>39</v>
      </c>
      <c r="U105" s="124">
        <f t="shared" si="30"/>
        <v>40</v>
      </c>
      <c r="V105" s="124">
        <f t="shared" si="30"/>
        <v>41</v>
      </c>
      <c r="W105" s="99" t="s">
        <v>55</v>
      </c>
    </row>
    <row r="106" spans="1:23" x14ac:dyDescent="0.45">
      <c r="A106" s="97" t="s">
        <v>90</v>
      </c>
      <c r="B106" s="124">
        <f t="shared" ref="B106:V106" si="31">RANK(B37,B$6:B$56,1)</f>
        <v>5</v>
      </c>
      <c r="C106" s="124">
        <f t="shared" si="31"/>
        <v>5</v>
      </c>
      <c r="D106" s="124">
        <f t="shared" si="31"/>
        <v>4</v>
      </c>
      <c r="E106" s="124">
        <f t="shared" si="31"/>
        <v>4</v>
      </c>
      <c r="F106" s="124">
        <f t="shared" si="31"/>
        <v>6</v>
      </c>
      <c r="G106" s="124">
        <f t="shared" si="31"/>
        <v>9</v>
      </c>
      <c r="H106" s="124">
        <f t="shared" si="31"/>
        <v>8</v>
      </c>
      <c r="I106" s="124">
        <f t="shared" si="31"/>
        <v>8</v>
      </c>
      <c r="J106" s="124">
        <f t="shared" si="31"/>
        <v>9</v>
      </c>
      <c r="K106" s="124">
        <f t="shared" si="31"/>
        <v>10</v>
      </c>
      <c r="L106" s="124">
        <f t="shared" si="31"/>
        <v>10</v>
      </c>
      <c r="M106" s="124">
        <f t="shared" si="31"/>
        <v>10</v>
      </c>
      <c r="N106" s="124">
        <f t="shared" si="31"/>
        <v>8</v>
      </c>
      <c r="O106" s="124">
        <f t="shared" si="31"/>
        <v>8</v>
      </c>
      <c r="P106" s="124">
        <f t="shared" si="31"/>
        <v>8</v>
      </c>
      <c r="Q106" s="124">
        <f t="shared" si="31"/>
        <v>8</v>
      </c>
      <c r="R106" s="124">
        <f t="shared" si="31"/>
        <v>9</v>
      </c>
      <c r="S106" s="124">
        <f t="shared" si="31"/>
        <v>9</v>
      </c>
      <c r="T106" s="124">
        <f t="shared" si="31"/>
        <v>9</v>
      </c>
      <c r="U106" s="124">
        <f t="shared" si="31"/>
        <v>9</v>
      </c>
      <c r="V106" s="124">
        <f t="shared" si="31"/>
        <v>9</v>
      </c>
      <c r="W106" s="99" t="s">
        <v>89</v>
      </c>
    </row>
    <row r="107" spans="1:23" x14ac:dyDescent="0.45">
      <c r="A107" s="97" t="s">
        <v>59</v>
      </c>
      <c r="B107" s="124">
        <f t="shared" ref="B107:V107" si="32">RANK(B38,B$6:B$56,1)</f>
        <v>48</v>
      </c>
      <c r="C107" s="124">
        <f t="shared" si="32"/>
        <v>48</v>
      </c>
      <c r="D107" s="124">
        <f t="shared" si="32"/>
        <v>48</v>
      </c>
      <c r="E107" s="124">
        <f t="shared" si="32"/>
        <v>49</v>
      </c>
      <c r="F107" s="124">
        <f t="shared" si="32"/>
        <v>49</v>
      </c>
      <c r="G107" s="124">
        <f t="shared" si="32"/>
        <v>48</v>
      </c>
      <c r="H107" s="124">
        <f t="shared" si="32"/>
        <v>49</v>
      </c>
      <c r="I107" s="124">
        <f t="shared" si="32"/>
        <v>48</v>
      </c>
      <c r="J107" s="124">
        <f t="shared" si="32"/>
        <v>46</v>
      </c>
      <c r="K107" s="124">
        <f t="shared" si="32"/>
        <v>47</v>
      </c>
      <c r="L107" s="124">
        <f t="shared" si="32"/>
        <v>45</v>
      </c>
      <c r="M107" s="124">
        <f t="shared" si="32"/>
        <v>46</v>
      </c>
      <c r="N107" s="124">
        <f t="shared" si="32"/>
        <v>45</v>
      </c>
      <c r="O107" s="124">
        <f t="shared" si="32"/>
        <v>45</v>
      </c>
      <c r="P107" s="124">
        <f t="shared" si="32"/>
        <v>45</v>
      </c>
      <c r="Q107" s="124">
        <f t="shared" si="32"/>
        <v>46</v>
      </c>
      <c r="R107" s="124">
        <f t="shared" si="32"/>
        <v>46</v>
      </c>
      <c r="S107" s="124">
        <f t="shared" si="32"/>
        <v>48</v>
      </c>
      <c r="T107" s="124">
        <f t="shared" si="32"/>
        <v>48</v>
      </c>
      <c r="U107" s="124">
        <f t="shared" si="32"/>
        <v>49</v>
      </c>
      <c r="V107" s="124">
        <f t="shared" si="32"/>
        <v>50</v>
      </c>
      <c r="W107" s="99" t="s">
        <v>55</v>
      </c>
    </row>
    <row r="108" spans="1:23" x14ac:dyDescent="0.45">
      <c r="A108" s="97" t="s">
        <v>83</v>
      </c>
      <c r="B108" s="124">
        <f t="shared" ref="B108:V108" si="33">RANK(B39,B$6:B$56,1)</f>
        <v>20</v>
      </c>
      <c r="C108" s="124">
        <f t="shared" si="33"/>
        <v>24</v>
      </c>
      <c r="D108" s="124">
        <f t="shared" si="33"/>
        <v>21</v>
      </c>
      <c r="E108" s="124">
        <f t="shared" si="33"/>
        <v>20</v>
      </c>
      <c r="F108" s="124">
        <f t="shared" si="33"/>
        <v>21</v>
      </c>
      <c r="G108" s="124">
        <f t="shared" si="33"/>
        <v>20</v>
      </c>
      <c r="H108" s="124">
        <f t="shared" si="33"/>
        <v>21</v>
      </c>
      <c r="I108" s="124">
        <f t="shared" si="33"/>
        <v>14</v>
      </c>
      <c r="J108" s="124">
        <f t="shared" si="33"/>
        <v>14</v>
      </c>
      <c r="K108" s="124">
        <f t="shared" si="33"/>
        <v>14</v>
      </c>
      <c r="L108" s="124">
        <f t="shared" si="33"/>
        <v>14</v>
      </c>
      <c r="M108" s="124">
        <f t="shared" si="33"/>
        <v>13</v>
      </c>
      <c r="N108" s="124">
        <f t="shared" si="33"/>
        <v>13</v>
      </c>
      <c r="O108" s="124">
        <f t="shared" si="33"/>
        <v>11</v>
      </c>
      <c r="P108" s="124">
        <f t="shared" si="33"/>
        <v>9</v>
      </c>
      <c r="Q108" s="124">
        <f t="shared" si="33"/>
        <v>10</v>
      </c>
      <c r="R108" s="124">
        <f t="shared" si="33"/>
        <v>11</v>
      </c>
      <c r="S108" s="124">
        <f t="shared" si="33"/>
        <v>11</v>
      </c>
      <c r="T108" s="124">
        <f t="shared" si="33"/>
        <v>10</v>
      </c>
      <c r="U108" s="124">
        <f t="shared" si="33"/>
        <v>10</v>
      </c>
      <c r="V108" s="124">
        <f t="shared" si="33"/>
        <v>10</v>
      </c>
      <c r="W108" s="99" t="s">
        <v>76</v>
      </c>
    </row>
    <row r="109" spans="1:23" x14ac:dyDescent="0.45">
      <c r="A109" s="97" t="s">
        <v>73</v>
      </c>
      <c r="B109" s="124">
        <f t="shared" ref="B109:V109" si="34">RANK(B40,B$6:B$56,1)</f>
        <v>37</v>
      </c>
      <c r="C109" s="124">
        <f t="shared" si="34"/>
        <v>39</v>
      </c>
      <c r="D109" s="124">
        <f t="shared" si="34"/>
        <v>40</v>
      </c>
      <c r="E109" s="124">
        <f t="shared" si="34"/>
        <v>38</v>
      </c>
      <c r="F109" s="124">
        <f t="shared" si="34"/>
        <v>38</v>
      </c>
      <c r="G109" s="124">
        <f t="shared" si="34"/>
        <v>37</v>
      </c>
      <c r="H109" s="124">
        <f t="shared" si="34"/>
        <v>36</v>
      </c>
      <c r="I109" s="124">
        <f t="shared" si="34"/>
        <v>37</v>
      </c>
      <c r="J109" s="124">
        <f t="shared" si="34"/>
        <v>39</v>
      </c>
      <c r="K109" s="124">
        <f t="shared" si="34"/>
        <v>39</v>
      </c>
      <c r="L109" s="124">
        <f t="shared" si="34"/>
        <v>40</v>
      </c>
      <c r="M109" s="124">
        <f t="shared" si="34"/>
        <v>40</v>
      </c>
      <c r="N109" s="124">
        <f t="shared" si="34"/>
        <v>39</v>
      </c>
      <c r="O109" s="124">
        <f t="shared" si="34"/>
        <v>39</v>
      </c>
      <c r="P109" s="124">
        <f t="shared" si="34"/>
        <v>37</v>
      </c>
      <c r="Q109" s="124">
        <f t="shared" si="34"/>
        <v>37</v>
      </c>
      <c r="R109" s="124">
        <f t="shared" si="34"/>
        <v>37</v>
      </c>
      <c r="S109" s="124">
        <f t="shared" si="34"/>
        <v>37</v>
      </c>
      <c r="T109" s="124">
        <f t="shared" si="34"/>
        <v>37</v>
      </c>
      <c r="U109" s="124">
        <f t="shared" si="34"/>
        <v>37</v>
      </c>
      <c r="V109" s="124">
        <f t="shared" si="34"/>
        <v>37</v>
      </c>
      <c r="W109" s="99" t="s">
        <v>68</v>
      </c>
    </row>
    <row r="110" spans="1:23" x14ac:dyDescent="0.45">
      <c r="A110" s="97" t="s">
        <v>65</v>
      </c>
      <c r="B110" s="124">
        <f t="shared" ref="B110:V110" si="35">RANK(B41,B$6:B$56,1)</f>
        <v>31</v>
      </c>
      <c r="C110" s="124">
        <f t="shared" si="35"/>
        <v>35</v>
      </c>
      <c r="D110" s="124">
        <f t="shared" si="35"/>
        <v>36</v>
      </c>
      <c r="E110" s="124">
        <f t="shared" si="35"/>
        <v>37</v>
      </c>
      <c r="F110" s="124">
        <f t="shared" si="35"/>
        <v>37</v>
      </c>
      <c r="G110" s="124">
        <f t="shared" si="35"/>
        <v>35</v>
      </c>
      <c r="H110" s="124">
        <f t="shared" si="35"/>
        <v>34</v>
      </c>
      <c r="I110" s="124">
        <f t="shared" si="35"/>
        <v>34</v>
      </c>
      <c r="J110" s="124">
        <f t="shared" si="35"/>
        <v>31</v>
      </c>
      <c r="K110" s="124">
        <f t="shared" si="35"/>
        <v>33</v>
      </c>
      <c r="L110" s="124">
        <f t="shared" si="35"/>
        <v>32</v>
      </c>
      <c r="M110" s="124">
        <f t="shared" si="35"/>
        <v>32</v>
      </c>
      <c r="N110" s="124">
        <f t="shared" si="35"/>
        <v>33</v>
      </c>
      <c r="O110" s="124">
        <f t="shared" si="35"/>
        <v>34</v>
      </c>
      <c r="P110" s="124">
        <f t="shared" si="35"/>
        <v>34</v>
      </c>
      <c r="Q110" s="124">
        <f t="shared" si="35"/>
        <v>34</v>
      </c>
      <c r="R110" s="124">
        <f t="shared" si="35"/>
        <v>34</v>
      </c>
      <c r="S110" s="124">
        <f t="shared" si="35"/>
        <v>33</v>
      </c>
      <c r="T110" s="124">
        <f t="shared" si="35"/>
        <v>33</v>
      </c>
      <c r="U110" s="124">
        <f t="shared" si="35"/>
        <v>34</v>
      </c>
      <c r="V110" s="124">
        <f t="shared" si="35"/>
        <v>30</v>
      </c>
      <c r="W110" s="99" t="s">
        <v>62</v>
      </c>
    </row>
    <row r="111" spans="1:23" x14ac:dyDescent="0.45">
      <c r="A111" s="97" t="s">
        <v>91</v>
      </c>
      <c r="B111" s="124">
        <f t="shared" ref="B111:V111" si="36">RANK(B42,B$6:B$56,1)</f>
        <v>13</v>
      </c>
      <c r="C111" s="124">
        <f t="shared" si="36"/>
        <v>13</v>
      </c>
      <c r="D111" s="124">
        <f t="shared" si="36"/>
        <v>12</v>
      </c>
      <c r="E111" s="124">
        <f t="shared" si="36"/>
        <v>14</v>
      </c>
      <c r="F111" s="124">
        <f t="shared" si="36"/>
        <v>12</v>
      </c>
      <c r="G111" s="124">
        <f t="shared" si="36"/>
        <v>13</v>
      </c>
      <c r="H111" s="124">
        <f t="shared" si="36"/>
        <v>14</v>
      </c>
      <c r="I111" s="124">
        <f t="shared" si="36"/>
        <v>16</v>
      </c>
      <c r="J111" s="124">
        <f t="shared" si="36"/>
        <v>20</v>
      </c>
      <c r="K111" s="124">
        <f t="shared" si="36"/>
        <v>18</v>
      </c>
      <c r="L111" s="124">
        <f t="shared" si="36"/>
        <v>18</v>
      </c>
      <c r="M111" s="124">
        <f t="shared" si="36"/>
        <v>18</v>
      </c>
      <c r="N111" s="124">
        <f t="shared" si="36"/>
        <v>19</v>
      </c>
      <c r="O111" s="124">
        <f t="shared" si="36"/>
        <v>19</v>
      </c>
      <c r="P111" s="124">
        <f t="shared" si="36"/>
        <v>20</v>
      </c>
      <c r="Q111" s="124">
        <f t="shared" si="36"/>
        <v>18</v>
      </c>
      <c r="R111" s="124">
        <f t="shared" si="36"/>
        <v>18</v>
      </c>
      <c r="S111" s="124">
        <f t="shared" si="36"/>
        <v>15</v>
      </c>
      <c r="T111" s="124">
        <f t="shared" si="36"/>
        <v>18</v>
      </c>
      <c r="U111" s="124">
        <f t="shared" si="36"/>
        <v>17</v>
      </c>
      <c r="V111" s="124">
        <f t="shared" si="36"/>
        <v>18</v>
      </c>
      <c r="W111" s="99" t="s">
        <v>89</v>
      </c>
    </row>
    <row r="112" spans="1:23" x14ac:dyDescent="0.45">
      <c r="A112" s="97" t="s">
        <v>103</v>
      </c>
      <c r="B112" s="124">
        <f t="shared" ref="B112:V112" si="37">RANK(B43,B$6:B$56,1)</f>
        <v>12</v>
      </c>
      <c r="C112" s="124">
        <f t="shared" si="37"/>
        <v>15</v>
      </c>
      <c r="D112" s="124">
        <f t="shared" si="37"/>
        <v>13</v>
      </c>
      <c r="E112" s="124">
        <f t="shared" si="37"/>
        <v>12</v>
      </c>
      <c r="F112" s="124">
        <f t="shared" si="37"/>
        <v>14</v>
      </c>
      <c r="G112" s="124">
        <f t="shared" si="37"/>
        <v>15</v>
      </c>
      <c r="H112" s="124">
        <f t="shared" si="37"/>
        <v>17</v>
      </c>
      <c r="I112" s="124">
        <f t="shared" si="37"/>
        <v>15</v>
      </c>
      <c r="J112" s="124">
        <f t="shared" si="37"/>
        <v>15</v>
      </c>
      <c r="K112" s="124">
        <f t="shared" si="37"/>
        <v>16</v>
      </c>
      <c r="L112" s="124">
        <f t="shared" si="37"/>
        <v>19</v>
      </c>
      <c r="M112" s="124">
        <f t="shared" si="37"/>
        <v>19</v>
      </c>
      <c r="N112" s="124">
        <f t="shared" si="37"/>
        <v>17</v>
      </c>
      <c r="O112" s="124">
        <f t="shared" si="37"/>
        <v>21</v>
      </c>
      <c r="P112" s="124">
        <f t="shared" si="37"/>
        <v>23</v>
      </c>
      <c r="Q112" s="124">
        <f t="shared" si="37"/>
        <v>30</v>
      </c>
      <c r="R112" s="124">
        <f t="shared" si="37"/>
        <v>28</v>
      </c>
      <c r="S112" s="124">
        <f t="shared" si="37"/>
        <v>24</v>
      </c>
      <c r="T112" s="124">
        <f t="shared" si="37"/>
        <v>26</v>
      </c>
      <c r="U112" s="124">
        <f t="shared" si="37"/>
        <v>26</v>
      </c>
      <c r="V112" s="124">
        <f t="shared" si="37"/>
        <v>24</v>
      </c>
      <c r="W112" s="99" t="s">
        <v>100</v>
      </c>
    </row>
    <row r="113" spans="1:23" x14ac:dyDescent="0.45">
      <c r="A113" s="97" t="s">
        <v>60</v>
      </c>
      <c r="B113" s="124">
        <f t="shared" ref="B113:V113" si="38">RANK(B44,B$6:B$56,1)</f>
        <v>44</v>
      </c>
      <c r="C113" s="124">
        <f t="shared" si="38"/>
        <v>44</v>
      </c>
      <c r="D113" s="124">
        <f t="shared" si="38"/>
        <v>42</v>
      </c>
      <c r="E113" s="124">
        <f t="shared" si="38"/>
        <v>42</v>
      </c>
      <c r="F113" s="124">
        <f t="shared" si="38"/>
        <v>42</v>
      </c>
      <c r="G113" s="124">
        <f t="shared" si="38"/>
        <v>42</v>
      </c>
      <c r="H113" s="124">
        <f t="shared" si="38"/>
        <v>42</v>
      </c>
      <c r="I113" s="124">
        <f t="shared" si="38"/>
        <v>42</v>
      </c>
      <c r="J113" s="124">
        <f t="shared" si="38"/>
        <v>41</v>
      </c>
      <c r="K113" s="124">
        <f t="shared" si="38"/>
        <v>38</v>
      </c>
      <c r="L113" s="124">
        <f t="shared" si="38"/>
        <v>41</v>
      </c>
      <c r="M113" s="124">
        <f t="shared" si="38"/>
        <v>41</v>
      </c>
      <c r="N113" s="124">
        <f t="shared" si="38"/>
        <v>40</v>
      </c>
      <c r="O113" s="124">
        <f t="shared" si="38"/>
        <v>40</v>
      </c>
      <c r="P113" s="124">
        <f t="shared" si="38"/>
        <v>41</v>
      </c>
      <c r="Q113" s="124">
        <f t="shared" si="38"/>
        <v>39</v>
      </c>
      <c r="R113" s="124">
        <f t="shared" si="38"/>
        <v>39</v>
      </c>
      <c r="S113" s="124">
        <f t="shared" si="38"/>
        <v>40</v>
      </c>
      <c r="T113" s="124">
        <f t="shared" si="38"/>
        <v>40</v>
      </c>
      <c r="U113" s="124">
        <f t="shared" si="38"/>
        <v>39</v>
      </c>
      <c r="V113" s="124">
        <f t="shared" si="38"/>
        <v>38</v>
      </c>
      <c r="W113" s="99" t="s">
        <v>55</v>
      </c>
    </row>
    <row r="114" spans="1:23" x14ac:dyDescent="0.45">
      <c r="A114" s="97" t="s">
        <v>52</v>
      </c>
      <c r="B114" s="124">
        <f t="shared" ref="B114:V114" si="39">RANK(B45,B$6:B$56,1)</f>
        <v>47</v>
      </c>
      <c r="C114" s="124">
        <f t="shared" si="39"/>
        <v>46</v>
      </c>
      <c r="D114" s="124">
        <f t="shared" si="39"/>
        <v>46</v>
      </c>
      <c r="E114" s="124">
        <f t="shared" si="39"/>
        <v>44</v>
      </c>
      <c r="F114" s="124">
        <f t="shared" si="39"/>
        <v>45</v>
      </c>
      <c r="G114" s="124">
        <f t="shared" si="39"/>
        <v>46</v>
      </c>
      <c r="H114" s="124">
        <f t="shared" si="39"/>
        <v>46</v>
      </c>
      <c r="I114" s="124">
        <f t="shared" si="39"/>
        <v>45</v>
      </c>
      <c r="J114" s="124">
        <f t="shared" si="39"/>
        <v>45</v>
      </c>
      <c r="K114" s="124">
        <f t="shared" si="39"/>
        <v>44</v>
      </c>
      <c r="L114" s="124">
        <f t="shared" si="39"/>
        <v>44</v>
      </c>
      <c r="M114" s="124">
        <f t="shared" si="39"/>
        <v>43</v>
      </c>
      <c r="N114" s="124">
        <f t="shared" si="39"/>
        <v>43</v>
      </c>
      <c r="O114" s="124">
        <f t="shared" si="39"/>
        <v>43</v>
      </c>
      <c r="P114" s="124">
        <f t="shared" si="39"/>
        <v>44</v>
      </c>
      <c r="Q114" s="124">
        <f t="shared" si="39"/>
        <v>43</v>
      </c>
      <c r="R114" s="124">
        <f t="shared" si="39"/>
        <v>43</v>
      </c>
      <c r="S114" s="124">
        <f t="shared" si="39"/>
        <v>38</v>
      </c>
      <c r="T114" s="124">
        <f t="shared" si="39"/>
        <v>38</v>
      </c>
      <c r="U114" s="124">
        <f t="shared" si="39"/>
        <v>38</v>
      </c>
      <c r="V114" s="124">
        <f t="shared" si="39"/>
        <v>39</v>
      </c>
      <c r="W114" s="99" t="s">
        <v>48</v>
      </c>
    </row>
    <row r="115" spans="1:23" x14ac:dyDescent="0.45">
      <c r="A115" s="97" t="s">
        <v>84</v>
      </c>
      <c r="B115" s="124">
        <f t="shared" ref="B115:V115" si="40">RANK(B46,B$6:B$56,1)</f>
        <v>15</v>
      </c>
      <c r="C115" s="124">
        <f t="shared" si="40"/>
        <v>19</v>
      </c>
      <c r="D115" s="124">
        <f t="shared" si="40"/>
        <v>20</v>
      </c>
      <c r="E115" s="124">
        <f t="shared" si="40"/>
        <v>17</v>
      </c>
      <c r="F115" s="124">
        <f t="shared" si="40"/>
        <v>17</v>
      </c>
      <c r="G115" s="124">
        <f t="shared" si="40"/>
        <v>16</v>
      </c>
      <c r="H115" s="124">
        <f t="shared" si="40"/>
        <v>13</v>
      </c>
      <c r="I115" s="124">
        <f t="shared" si="40"/>
        <v>12</v>
      </c>
      <c r="J115" s="124">
        <f t="shared" si="40"/>
        <v>13</v>
      </c>
      <c r="K115" s="124">
        <f t="shared" si="40"/>
        <v>12</v>
      </c>
      <c r="L115" s="124">
        <f t="shared" si="40"/>
        <v>13</v>
      </c>
      <c r="M115" s="124">
        <f t="shared" si="40"/>
        <v>12</v>
      </c>
      <c r="N115" s="124">
        <f t="shared" si="40"/>
        <v>11</v>
      </c>
      <c r="O115" s="124">
        <f t="shared" si="40"/>
        <v>12</v>
      </c>
      <c r="P115" s="124">
        <f t="shared" si="40"/>
        <v>10</v>
      </c>
      <c r="Q115" s="124">
        <f t="shared" si="40"/>
        <v>9</v>
      </c>
      <c r="R115" s="124">
        <f t="shared" si="40"/>
        <v>8</v>
      </c>
      <c r="S115" s="124">
        <f t="shared" si="40"/>
        <v>8</v>
      </c>
      <c r="T115" s="124">
        <f t="shared" si="40"/>
        <v>7</v>
      </c>
      <c r="U115" s="124">
        <f t="shared" si="40"/>
        <v>8</v>
      </c>
      <c r="V115" s="124">
        <f t="shared" si="40"/>
        <v>8</v>
      </c>
      <c r="W115" s="99" t="s">
        <v>76</v>
      </c>
    </row>
    <row r="116" spans="1:23" x14ac:dyDescent="0.45">
      <c r="A116" s="97" t="s">
        <v>74</v>
      </c>
      <c r="B116" s="124">
        <f t="shared" ref="B116:V116" si="41">RANK(B47,B$6:B$56,1)</f>
        <v>28</v>
      </c>
      <c r="C116" s="124">
        <f t="shared" si="41"/>
        <v>25</v>
      </c>
      <c r="D116" s="124">
        <f t="shared" si="41"/>
        <v>29</v>
      </c>
      <c r="E116" s="124">
        <f t="shared" si="41"/>
        <v>29</v>
      </c>
      <c r="F116" s="124">
        <f t="shared" si="41"/>
        <v>27</v>
      </c>
      <c r="G116" s="124">
        <f t="shared" si="41"/>
        <v>31</v>
      </c>
      <c r="H116" s="124">
        <f t="shared" si="41"/>
        <v>31</v>
      </c>
      <c r="I116" s="124">
        <f t="shared" si="41"/>
        <v>31</v>
      </c>
      <c r="J116" s="124">
        <f t="shared" si="41"/>
        <v>34</v>
      </c>
      <c r="K116" s="124">
        <f t="shared" si="41"/>
        <v>34</v>
      </c>
      <c r="L116" s="124">
        <f t="shared" si="41"/>
        <v>36</v>
      </c>
      <c r="M116" s="124">
        <f t="shared" si="41"/>
        <v>38</v>
      </c>
      <c r="N116" s="124">
        <f t="shared" si="41"/>
        <v>38</v>
      </c>
      <c r="O116" s="124">
        <f t="shared" si="41"/>
        <v>38</v>
      </c>
      <c r="P116" s="124">
        <f t="shared" si="41"/>
        <v>39</v>
      </c>
      <c r="Q116" s="124">
        <f t="shared" si="41"/>
        <v>41</v>
      </c>
      <c r="R116" s="124">
        <f t="shared" si="41"/>
        <v>41</v>
      </c>
      <c r="S116" s="124">
        <f t="shared" si="41"/>
        <v>42</v>
      </c>
      <c r="T116" s="124">
        <f t="shared" si="41"/>
        <v>43</v>
      </c>
      <c r="U116" s="124">
        <f t="shared" si="41"/>
        <v>43</v>
      </c>
      <c r="V116" s="124">
        <f t="shared" si="41"/>
        <v>44</v>
      </c>
      <c r="W116" s="99" t="s">
        <v>68</v>
      </c>
    </row>
    <row r="117" spans="1:23" x14ac:dyDescent="0.45">
      <c r="A117" s="97" t="s">
        <v>85</v>
      </c>
      <c r="B117" s="124">
        <f t="shared" ref="B117:V117" si="42">RANK(B48,B$6:B$56,1)</f>
        <v>25</v>
      </c>
      <c r="C117" s="124">
        <f t="shared" si="42"/>
        <v>29</v>
      </c>
      <c r="D117" s="124">
        <f t="shared" si="42"/>
        <v>24</v>
      </c>
      <c r="E117" s="124">
        <f t="shared" si="42"/>
        <v>27</v>
      </c>
      <c r="F117" s="124">
        <f t="shared" si="42"/>
        <v>31</v>
      </c>
      <c r="G117" s="124">
        <f t="shared" si="42"/>
        <v>29</v>
      </c>
      <c r="H117" s="124">
        <f t="shared" si="42"/>
        <v>23</v>
      </c>
      <c r="I117" s="124">
        <f t="shared" si="42"/>
        <v>22</v>
      </c>
      <c r="J117" s="124">
        <f t="shared" si="42"/>
        <v>16</v>
      </c>
      <c r="K117" s="124">
        <f t="shared" si="42"/>
        <v>15</v>
      </c>
      <c r="L117" s="124">
        <f t="shared" si="42"/>
        <v>17</v>
      </c>
      <c r="M117" s="124">
        <f t="shared" si="42"/>
        <v>15</v>
      </c>
      <c r="N117" s="124">
        <f t="shared" si="42"/>
        <v>14</v>
      </c>
      <c r="O117" s="124">
        <f t="shared" si="42"/>
        <v>14</v>
      </c>
      <c r="P117" s="124">
        <f t="shared" si="42"/>
        <v>15</v>
      </c>
      <c r="Q117" s="124">
        <f t="shared" si="42"/>
        <v>17</v>
      </c>
      <c r="R117" s="124">
        <f t="shared" si="42"/>
        <v>15</v>
      </c>
      <c r="S117" s="124">
        <f t="shared" si="42"/>
        <v>18</v>
      </c>
      <c r="T117" s="124">
        <f t="shared" si="42"/>
        <v>16</v>
      </c>
      <c r="U117" s="124">
        <f t="shared" si="42"/>
        <v>15</v>
      </c>
      <c r="V117" s="124">
        <f t="shared" si="42"/>
        <v>14</v>
      </c>
      <c r="W117" s="99" t="s">
        <v>76</v>
      </c>
    </row>
    <row r="118" spans="1:23" x14ac:dyDescent="0.45">
      <c r="A118" s="97" t="s">
        <v>92</v>
      </c>
      <c r="B118" s="124">
        <f t="shared" ref="B118:V118" si="43">RANK(B49,B$6:B$56,1)</f>
        <v>8</v>
      </c>
      <c r="C118" s="124">
        <f t="shared" si="43"/>
        <v>9</v>
      </c>
      <c r="D118" s="124">
        <f t="shared" si="43"/>
        <v>9</v>
      </c>
      <c r="E118" s="124">
        <f t="shared" si="43"/>
        <v>7</v>
      </c>
      <c r="F118" s="124">
        <f t="shared" si="43"/>
        <v>4</v>
      </c>
      <c r="G118" s="124">
        <f t="shared" si="43"/>
        <v>7</v>
      </c>
      <c r="H118" s="124">
        <f t="shared" si="43"/>
        <v>6</v>
      </c>
      <c r="I118" s="124">
        <f t="shared" si="43"/>
        <v>6</v>
      </c>
      <c r="J118" s="124">
        <f t="shared" si="43"/>
        <v>7</v>
      </c>
      <c r="K118" s="124">
        <f t="shared" si="43"/>
        <v>7</v>
      </c>
      <c r="L118" s="124">
        <f t="shared" si="43"/>
        <v>7</v>
      </c>
      <c r="M118" s="124">
        <f t="shared" si="43"/>
        <v>7</v>
      </c>
      <c r="N118" s="124">
        <f t="shared" si="43"/>
        <v>7</v>
      </c>
      <c r="O118" s="124">
        <f t="shared" si="43"/>
        <v>7</v>
      </c>
      <c r="P118" s="124">
        <f t="shared" si="43"/>
        <v>7</v>
      </c>
      <c r="Q118" s="124">
        <f t="shared" si="43"/>
        <v>7</v>
      </c>
      <c r="R118" s="124">
        <f t="shared" si="43"/>
        <v>7</v>
      </c>
      <c r="S118" s="124">
        <f t="shared" si="43"/>
        <v>4</v>
      </c>
      <c r="T118" s="124">
        <f t="shared" si="43"/>
        <v>3</v>
      </c>
      <c r="U118" s="124">
        <f t="shared" si="43"/>
        <v>3</v>
      </c>
      <c r="V118" s="124">
        <f t="shared" si="43"/>
        <v>4</v>
      </c>
      <c r="W118" s="99" t="s">
        <v>89</v>
      </c>
    </row>
    <row r="119" spans="1:23" x14ac:dyDescent="0.45">
      <c r="A119" s="97" t="s">
        <v>97</v>
      </c>
      <c r="B119" s="124">
        <f t="shared" ref="B119:V119" si="44">RANK(B50,B$6:B$56,1)</f>
        <v>1</v>
      </c>
      <c r="C119" s="124">
        <f t="shared" si="44"/>
        <v>1</v>
      </c>
      <c r="D119" s="124">
        <f t="shared" si="44"/>
        <v>1</v>
      </c>
      <c r="E119" s="124">
        <f t="shared" si="44"/>
        <v>1</v>
      </c>
      <c r="F119" s="124">
        <f t="shared" si="44"/>
        <v>1</v>
      </c>
      <c r="G119" s="124">
        <f t="shared" si="44"/>
        <v>1</v>
      </c>
      <c r="H119" s="124">
        <f t="shared" si="44"/>
        <v>1</v>
      </c>
      <c r="I119" s="124">
        <f t="shared" si="44"/>
        <v>1</v>
      </c>
      <c r="J119" s="124">
        <f t="shared" si="44"/>
        <v>1</v>
      </c>
      <c r="K119" s="124">
        <f t="shared" si="44"/>
        <v>1</v>
      </c>
      <c r="L119" s="124">
        <f t="shared" si="44"/>
        <v>1</v>
      </c>
      <c r="M119" s="124">
        <f t="shared" si="44"/>
        <v>1</v>
      </c>
      <c r="N119" s="124">
        <f t="shared" si="44"/>
        <v>1</v>
      </c>
      <c r="O119" s="124">
        <f t="shared" si="44"/>
        <v>1</v>
      </c>
      <c r="P119" s="124">
        <f t="shared" si="44"/>
        <v>1</v>
      </c>
      <c r="Q119" s="124">
        <f t="shared" si="44"/>
        <v>1</v>
      </c>
      <c r="R119" s="124">
        <f t="shared" si="44"/>
        <v>1</v>
      </c>
      <c r="S119" s="124">
        <f t="shared" si="44"/>
        <v>1</v>
      </c>
      <c r="T119" s="124">
        <f t="shared" si="44"/>
        <v>1</v>
      </c>
      <c r="U119" s="124">
        <f t="shared" si="44"/>
        <v>1</v>
      </c>
      <c r="V119" s="124">
        <f t="shared" si="44"/>
        <v>1</v>
      </c>
      <c r="W119" s="99" t="s">
        <v>94</v>
      </c>
    </row>
    <row r="120" spans="1:23" x14ac:dyDescent="0.45">
      <c r="A120" s="97" t="s">
        <v>53</v>
      </c>
      <c r="B120" s="124">
        <f t="shared" ref="B120:V120" si="45">RANK(B51,B$6:B$56,1)</f>
        <v>38</v>
      </c>
      <c r="C120" s="124">
        <f t="shared" si="45"/>
        <v>38</v>
      </c>
      <c r="D120" s="124">
        <f t="shared" si="45"/>
        <v>39</v>
      </c>
      <c r="E120" s="124">
        <f t="shared" si="45"/>
        <v>43</v>
      </c>
      <c r="F120" s="124">
        <f t="shared" si="45"/>
        <v>43</v>
      </c>
      <c r="G120" s="124">
        <f t="shared" si="45"/>
        <v>43</v>
      </c>
      <c r="H120" s="124">
        <f t="shared" si="45"/>
        <v>45</v>
      </c>
      <c r="I120" s="124">
        <f t="shared" si="45"/>
        <v>44</v>
      </c>
      <c r="J120" s="124">
        <f t="shared" si="45"/>
        <v>44</v>
      </c>
      <c r="K120" s="124">
        <f t="shared" si="45"/>
        <v>46</v>
      </c>
      <c r="L120" s="124">
        <f t="shared" si="45"/>
        <v>48</v>
      </c>
      <c r="M120" s="124">
        <f t="shared" si="45"/>
        <v>48</v>
      </c>
      <c r="N120" s="124">
        <f t="shared" si="45"/>
        <v>48</v>
      </c>
      <c r="O120" s="124">
        <f t="shared" si="45"/>
        <v>50</v>
      </c>
      <c r="P120" s="124">
        <f t="shared" si="45"/>
        <v>50</v>
      </c>
      <c r="Q120" s="124">
        <f t="shared" si="45"/>
        <v>48</v>
      </c>
      <c r="R120" s="124">
        <f t="shared" si="45"/>
        <v>48</v>
      </c>
      <c r="S120" s="124">
        <f t="shared" si="45"/>
        <v>47</v>
      </c>
      <c r="T120" s="124">
        <f t="shared" si="45"/>
        <v>47</v>
      </c>
      <c r="U120" s="124">
        <f t="shared" si="45"/>
        <v>46</v>
      </c>
      <c r="V120" s="124">
        <f t="shared" si="45"/>
        <v>45</v>
      </c>
      <c r="W120" s="99" t="s">
        <v>48</v>
      </c>
    </row>
    <row r="121" spans="1:23" x14ac:dyDescent="0.45">
      <c r="A121" s="97" t="s">
        <v>86</v>
      </c>
      <c r="B121" s="124">
        <f t="shared" ref="B121:V121" si="46">RANK(B52,B$6:B$56,1)</f>
        <v>9</v>
      </c>
      <c r="C121" s="124">
        <f t="shared" si="46"/>
        <v>8</v>
      </c>
      <c r="D121" s="124">
        <f t="shared" si="46"/>
        <v>8</v>
      </c>
      <c r="E121" s="124">
        <f t="shared" si="46"/>
        <v>9</v>
      </c>
      <c r="F121" s="124">
        <f t="shared" si="46"/>
        <v>10</v>
      </c>
      <c r="G121" s="124">
        <f t="shared" si="46"/>
        <v>10</v>
      </c>
      <c r="H121" s="124">
        <f t="shared" si="46"/>
        <v>11</v>
      </c>
      <c r="I121" s="124">
        <f t="shared" si="46"/>
        <v>11</v>
      </c>
      <c r="J121" s="124">
        <f t="shared" si="46"/>
        <v>11</v>
      </c>
      <c r="K121" s="124">
        <f t="shared" si="46"/>
        <v>13</v>
      </c>
      <c r="L121" s="124">
        <f t="shared" si="46"/>
        <v>15</v>
      </c>
      <c r="M121" s="124">
        <f t="shared" si="46"/>
        <v>17</v>
      </c>
      <c r="N121" s="124">
        <f t="shared" si="46"/>
        <v>16</v>
      </c>
      <c r="O121" s="124">
        <f t="shared" si="46"/>
        <v>15</v>
      </c>
      <c r="P121" s="124">
        <f t="shared" si="46"/>
        <v>16</v>
      </c>
      <c r="Q121" s="124">
        <f t="shared" si="46"/>
        <v>15</v>
      </c>
      <c r="R121" s="124">
        <f t="shared" si="46"/>
        <v>13</v>
      </c>
      <c r="S121" s="124">
        <f t="shared" si="46"/>
        <v>13</v>
      </c>
      <c r="T121" s="124">
        <f t="shared" si="46"/>
        <v>14</v>
      </c>
      <c r="U121" s="124">
        <f t="shared" si="46"/>
        <v>14</v>
      </c>
      <c r="V121" s="124">
        <f t="shared" si="46"/>
        <v>11</v>
      </c>
      <c r="W121" s="99" t="s">
        <v>76</v>
      </c>
    </row>
    <row r="122" spans="1:23" x14ac:dyDescent="0.45">
      <c r="A122" s="97" t="s">
        <v>104</v>
      </c>
      <c r="B122" s="124">
        <f t="shared" ref="B122:V122" si="47">RANK(B53,B$6:B$56,1)</f>
        <v>17</v>
      </c>
      <c r="C122" s="124">
        <f t="shared" si="47"/>
        <v>17</v>
      </c>
      <c r="D122" s="124">
        <f t="shared" si="47"/>
        <v>18</v>
      </c>
      <c r="E122" s="124">
        <f t="shared" si="47"/>
        <v>18</v>
      </c>
      <c r="F122" s="124">
        <f t="shared" si="47"/>
        <v>18</v>
      </c>
      <c r="G122" s="124">
        <f t="shared" si="47"/>
        <v>19</v>
      </c>
      <c r="H122" s="124">
        <f t="shared" si="47"/>
        <v>15</v>
      </c>
      <c r="I122" s="124">
        <f t="shared" si="47"/>
        <v>19</v>
      </c>
      <c r="J122" s="124">
        <f t="shared" si="47"/>
        <v>23</v>
      </c>
      <c r="K122" s="124">
        <f t="shared" si="47"/>
        <v>24</v>
      </c>
      <c r="L122" s="124">
        <f t="shared" si="47"/>
        <v>23</v>
      </c>
      <c r="M122" s="124">
        <f t="shared" si="47"/>
        <v>20</v>
      </c>
      <c r="N122" s="124">
        <f t="shared" si="47"/>
        <v>22</v>
      </c>
      <c r="O122" s="124">
        <f t="shared" si="47"/>
        <v>20</v>
      </c>
      <c r="P122" s="124">
        <f t="shared" si="47"/>
        <v>19</v>
      </c>
      <c r="Q122" s="124">
        <f t="shared" si="47"/>
        <v>19</v>
      </c>
      <c r="R122" s="124">
        <f t="shared" si="47"/>
        <v>17</v>
      </c>
      <c r="S122" s="124">
        <f t="shared" si="47"/>
        <v>14</v>
      </c>
      <c r="T122" s="124">
        <f t="shared" si="47"/>
        <v>17</v>
      </c>
      <c r="U122" s="124">
        <f t="shared" si="47"/>
        <v>18</v>
      </c>
      <c r="V122" s="124">
        <f t="shared" si="47"/>
        <v>12</v>
      </c>
      <c r="W122" s="99" t="s">
        <v>100</v>
      </c>
    </row>
    <row r="123" spans="1:23" x14ac:dyDescent="0.45">
      <c r="A123" s="97" t="s">
        <v>87</v>
      </c>
      <c r="B123" s="124">
        <f t="shared" ref="B123:V123" si="48">RANK(B54,B$6:B$56,1)</f>
        <v>40</v>
      </c>
      <c r="C123" s="124">
        <f t="shared" si="48"/>
        <v>40</v>
      </c>
      <c r="D123" s="124">
        <f t="shared" si="48"/>
        <v>38</v>
      </c>
      <c r="E123" s="124">
        <f t="shared" si="48"/>
        <v>39</v>
      </c>
      <c r="F123" s="124">
        <f t="shared" si="48"/>
        <v>41</v>
      </c>
      <c r="G123" s="124">
        <f t="shared" si="48"/>
        <v>40</v>
      </c>
      <c r="H123" s="124">
        <f t="shared" si="48"/>
        <v>39</v>
      </c>
      <c r="I123" s="124">
        <f t="shared" si="48"/>
        <v>39</v>
      </c>
      <c r="J123" s="124">
        <f t="shared" si="48"/>
        <v>38</v>
      </c>
      <c r="K123" s="124">
        <f t="shared" si="48"/>
        <v>40</v>
      </c>
      <c r="L123" s="124">
        <f t="shared" si="48"/>
        <v>39</v>
      </c>
      <c r="M123" s="124">
        <f t="shared" si="48"/>
        <v>39</v>
      </c>
      <c r="N123" s="124">
        <f t="shared" si="48"/>
        <v>41</v>
      </c>
      <c r="O123" s="124">
        <f t="shared" si="48"/>
        <v>42</v>
      </c>
      <c r="P123" s="124">
        <f t="shared" si="48"/>
        <v>43</v>
      </c>
      <c r="Q123" s="124">
        <f t="shared" si="48"/>
        <v>44</v>
      </c>
      <c r="R123" s="124">
        <f t="shared" si="48"/>
        <v>44</v>
      </c>
      <c r="S123" s="124">
        <f t="shared" si="48"/>
        <v>45</v>
      </c>
      <c r="T123" s="124">
        <f t="shared" si="48"/>
        <v>44</v>
      </c>
      <c r="U123" s="124">
        <f t="shared" si="48"/>
        <v>45</v>
      </c>
      <c r="V123" s="124">
        <f t="shared" si="48"/>
        <v>46</v>
      </c>
      <c r="W123" s="99" t="s">
        <v>76</v>
      </c>
    </row>
    <row r="124" spans="1:23" x14ac:dyDescent="0.45">
      <c r="A124" s="97" t="s">
        <v>66</v>
      </c>
      <c r="B124" s="124">
        <f t="shared" ref="B124:V124" si="49">RANK(B55,B$6:B$56,1)</f>
        <v>36</v>
      </c>
      <c r="C124" s="124">
        <f t="shared" si="49"/>
        <v>37</v>
      </c>
      <c r="D124" s="124">
        <f t="shared" si="49"/>
        <v>37</v>
      </c>
      <c r="E124" s="124">
        <f t="shared" si="49"/>
        <v>36</v>
      </c>
      <c r="F124" s="124">
        <f t="shared" si="49"/>
        <v>36</v>
      </c>
      <c r="G124" s="124">
        <f t="shared" si="49"/>
        <v>36</v>
      </c>
      <c r="H124" s="124">
        <f t="shared" si="49"/>
        <v>35</v>
      </c>
      <c r="I124" s="124">
        <f t="shared" si="49"/>
        <v>35</v>
      </c>
      <c r="J124" s="124">
        <f t="shared" si="49"/>
        <v>35</v>
      </c>
      <c r="K124" s="124">
        <f t="shared" si="49"/>
        <v>35</v>
      </c>
      <c r="L124" s="124">
        <f t="shared" si="49"/>
        <v>34</v>
      </c>
      <c r="M124" s="124">
        <f t="shared" si="49"/>
        <v>34</v>
      </c>
      <c r="N124" s="124">
        <f t="shared" si="49"/>
        <v>34</v>
      </c>
      <c r="O124" s="124">
        <f t="shared" si="49"/>
        <v>33</v>
      </c>
      <c r="P124" s="124">
        <f t="shared" si="49"/>
        <v>33</v>
      </c>
      <c r="Q124" s="124">
        <f t="shared" si="49"/>
        <v>33</v>
      </c>
      <c r="R124" s="124">
        <f t="shared" si="49"/>
        <v>31</v>
      </c>
      <c r="S124" s="124">
        <f t="shared" si="49"/>
        <v>30</v>
      </c>
      <c r="T124" s="124">
        <f t="shared" si="49"/>
        <v>28</v>
      </c>
      <c r="U124" s="124">
        <f t="shared" si="49"/>
        <v>27</v>
      </c>
      <c r="V124" s="124">
        <f t="shared" si="49"/>
        <v>23</v>
      </c>
      <c r="W124" s="99" t="s">
        <v>62</v>
      </c>
    </row>
    <row r="125" spans="1:23" x14ac:dyDescent="0.45">
      <c r="A125" s="103" t="s">
        <v>98</v>
      </c>
      <c r="B125" s="126">
        <f t="shared" ref="B125:V125" si="50">RANK(B56,B$6:B$56,1)</f>
        <v>21</v>
      </c>
      <c r="C125" s="126">
        <f t="shared" si="50"/>
        <v>21</v>
      </c>
      <c r="D125" s="126">
        <f t="shared" si="50"/>
        <v>25</v>
      </c>
      <c r="E125" s="126">
        <f t="shared" si="50"/>
        <v>23</v>
      </c>
      <c r="F125" s="126">
        <f t="shared" si="50"/>
        <v>23</v>
      </c>
      <c r="G125" s="126">
        <f t="shared" si="50"/>
        <v>27</v>
      </c>
      <c r="H125" s="126">
        <f t="shared" si="50"/>
        <v>29</v>
      </c>
      <c r="I125" s="126">
        <f t="shared" si="50"/>
        <v>30</v>
      </c>
      <c r="J125" s="126">
        <f t="shared" si="50"/>
        <v>30</v>
      </c>
      <c r="K125" s="126">
        <f t="shared" si="50"/>
        <v>30</v>
      </c>
      <c r="L125" s="126">
        <f t="shared" si="50"/>
        <v>30</v>
      </c>
      <c r="M125" s="126">
        <f t="shared" si="50"/>
        <v>31</v>
      </c>
      <c r="N125" s="126">
        <f t="shared" si="50"/>
        <v>31</v>
      </c>
      <c r="O125" s="126">
        <f t="shared" si="50"/>
        <v>31</v>
      </c>
      <c r="P125" s="126">
        <f t="shared" si="50"/>
        <v>32</v>
      </c>
      <c r="Q125" s="126">
        <f t="shared" si="50"/>
        <v>32</v>
      </c>
      <c r="R125" s="126">
        <f t="shared" si="50"/>
        <v>33</v>
      </c>
      <c r="S125" s="126">
        <f t="shared" si="50"/>
        <v>34</v>
      </c>
      <c r="T125" s="126">
        <f t="shared" si="50"/>
        <v>34</v>
      </c>
      <c r="U125" s="126">
        <f t="shared" si="50"/>
        <v>33</v>
      </c>
      <c r="V125" s="126">
        <f t="shared" si="50"/>
        <v>36</v>
      </c>
      <c r="W125" s="105" t="s">
        <v>94</v>
      </c>
    </row>
    <row r="126" spans="1:23" x14ac:dyDescent="0.45">
      <c r="A126" s="106"/>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8"/>
    </row>
    <row r="127" spans="1:23" x14ac:dyDescent="0.45">
      <c r="A127" s="111"/>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8"/>
    </row>
    <row r="128" spans="1:23" ht="15.75" x14ac:dyDescent="0.45">
      <c r="A128" s="91" t="s">
        <v>105</v>
      </c>
      <c r="B128" s="92">
        <v>2000</v>
      </c>
      <c r="C128" s="92">
        <v>2001</v>
      </c>
      <c r="D128" s="92">
        <v>2002</v>
      </c>
      <c r="E128" s="92">
        <v>2003</v>
      </c>
      <c r="F128" s="92">
        <v>2004</v>
      </c>
      <c r="G128" s="92">
        <v>2005</v>
      </c>
      <c r="H128" s="92">
        <v>2006</v>
      </c>
      <c r="I128" s="92">
        <v>2007</v>
      </c>
      <c r="J128" s="92">
        <v>2008</v>
      </c>
      <c r="K128" s="92">
        <v>2009</v>
      </c>
      <c r="L128" s="92">
        <v>2010</v>
      </c>
      <c r="M128" s="92">
        <v>2011</v>
      </c>
      <c r="N128" s="92">
        <v>2012</v>
      </c>
      <c r="O128" s="92">
        <v>2013</v>
      </c>
      <c r="P128" s="92">
        <v>2014</v>
      </c>
      <c r="Q128" s="92">
        <v>2015</v>
      </c>
      <c r="R128" s="92">
        <v>2016</v>
      </c>
      <c r="S128" s="92">
        <v>2017</v>
      </c>
      <c r="T128" s="92">
        <v>2018</v>
      </c>
      <c r="U128" s="92">
        <v>2019</v>
      </c>
      <c r="V128" s="92">
        <v>2020</v>
      </c>
      <c r="W128" s="93" t="s">
        <v>46</v>
      </c>
    </row>
    <row r="129" spans="1:23" x14ac:dyDescent="0.45">
      <c r="A129" s="127" t="s">
        <v>48</v>
      </c>
      <c r="B129" s="124">
        <f t="shared" ref="B129:B136" si="51">RANK(B60,B$60:B$67,1)</f>
        <v>8</v>
      </c>
      <c r="C129" s="124">
        <f t="shared" ref="C129:V136" si="52">RANK(C60,C$60:C$67,1)</f>
        <v>8</v>
      </c>
      <c r="D129" s="124">
        <f t="shared" si="52"/>
        <v>8</v>
      </c>
      <c r="E129" s="124">
        <f t="shared" si="52"/>
        <v>8</v>
      </c>
      <c r="F129" s="124">
        <f t="shared" si="52"/>
        <v>8</v>
      </c>
      <c r="G129" s="124">
        <f t="shared" si="52"/>
        <v>8</v>
      </c>
      <c r="H129" s="124">
        <f t="shared" si="52"/>
        <v>8</v>
      </c>
      <c r="I129" s="124">
        <f t="shared" si="52"/>
        <v>8</v>
      </c>
      <c r="J129" s="124">
        <f t="shared" si="52"/>
        <v>8</v>
      </c>
      <c r="K129" s="124">
        <f t="shared" si="52"/>
        <v>8</v>
      </c>
      <c r="L129" s="124">
        <f t="shared" si="52"/>
        <v>8</v>
      </c>
      <c r="M129" s="124">
        <f t="shared" si="52"/>
        <v>8</v>
      </c>
      <c r="N129" s="124">
        <f t="shared" si="52"/>
        <v>8</v>
      </c>
      <c r="O129" s="124">
        <f t="shared" si="52"/>
        <v>8</v>
      </c>
      <c r="P129" s="124">
        <f t="shared" si="52"/>
        <v>8</v>
      </c>
      <c r="Q129" s="124">
        <f t="shared" si="52"/>
        <v>8</v>
      </c>
      <c r="R129" s="124">
        <f t="shared" si="52"/>
        <v>8</v>
      </c>
      <c r="S129" s="124">
        <f t="shared" si="52"/>
        <v>8</v>
      </c>
      <c r="T129" s="124">
        <f t="shared" si="52"/>
        <v>8</v>
      </c>
      <c r="U129" s="124">
        <f t="shared" si="52"/>
        <v>8</v>
      </c>
      <c r="V129" s="124">
        <f t="shared" si="52"/>
        <v>8</v>
      </c>
      <c r="W129" s="128"/>
    </row>
    <row r="130" spans="1:23" x14ac:dyDescent="0.45">
      <c r="A130" s="127" t="s">
        <v>55</v>
      </c>
      <c r="B130" s="124">
        <f t="shared" si="51"/>
        <v>7</v>
      </c>
      <c r="C130" s="124">
        <f t="shared" si="52"/>
        <v>7</v>
      </c>
      <c r="D130" s="124">
        <f t="shared" si="52"/>
        <v>7</v>
      </c>
      <c r="E130" s="124">
        <f t="shared" si="52"/>
        <v>7</v>
      </c>
      <c r="F130" s="124">
        <f t="shared" si="52"/>
        <v>7</v>
      </c>
      <c r="G130" s="124">
        <f t="shared" si="52"/>
        <v>7</v>
      </c>
      <c r="H130" s="124">
        <f t="shared" si="52"/>
        <v>7</v>
      </c>
      <c r="I130" s="124">
        <f t="shared" si="52"/>
        <v>7</v>
      </c>
      <c r="J130" s="124">
        <f t="shared" si="52"/>
        <v>7</v>
      </c>
      <c r="K130" s="124">
        <f t="shared" si="52"/>
        <v>7</v>
      </c>
      <c r="L130" s="124">
        <f t="shared" si="52"/>
        <v>7</v>
      </c>
      <c r="M130" s="124">
        <f t="shared" si="52"/>
        <v>7</v>
      </c>
      <c r="N130" s="124">
        <f t="shared" si="52"/>
        <v>7</v>
      </c>
      <c r="O130" s="124">
        <f t="shared" si="52"/>
        <v>7</v>
      </c>
      <c r="P130" s="124">
        <f t="shared" si="52"/>
        <v>7</v>
      </c>
      <c r="Q130" s="124">
        <f t="shared" si="52"/>
        <v>7</v>
      </c>
      <c r="R130" s="124">
        <f t="shared" si="52"/>
        <v>7</v>
      </c>
      <c r="S130" s="124">
        <f t="shared" si="52"/>
        <v>7</v>
      </c>
      <c r="T130" s="124">
        <f t="shared" si="52"/>
        <v>7</v>
      </c>
      <c r="U130" s="124">
        <f t="shared" si="52"/>
        <v>7</v>
      </c>
      <c r="V130" s="124">
        <f t="shared" si="52"/>
        <v>7</v>
      </c>
      <c r="W130" s="128"/>
    </row>
    <row r="131" spans="1:23" x14ac:dyDescent="0.45">
      <c r="A131" s="127" t="s">
        <v>62</v>
      </c>
      <c r="B131" s="124">
        <f t="shared" si="51"/>
        <v>5</v>
      </c>
      <c r="C131" s="124">
        <f t="shared" si="52"/>
        <v>5</v>
      </c>
      <c r="D131" s="124">
        <f t="shared" si="52"/>
        <v>5</v>
      </c>
      <c r="E131" s="124">
        <f t="shared" si="52"/>
        <v>5</v>
      </c>
      <c r="F131" s="124">
        <f t="shared" si="52"/>
        <v>5</v>
      </c>
      <c r="G131" s="124">
        <f t="shared" si="52"/>
        <v>5</v>
      </c>
      <c r="H131" s="124">
        <f t="shared" si="52"/>
        <v>5</v>
      </c>
      <c r="I131" s="124">
        <f t="shared" si="52"/>
        <v>5</v>
      </c>
      <c r="J131" s="124">
        <f t="shared" si="52"/>
        <v>5</v>
      </c>
      <c r="K131" s="124">
        <f t="shared" si="52"/>
        <v>5</v>
      </c>
      <c r="L131" s="124">
        <f t="shared" si="52"/>
        <v>5</v>
      </c>
      <c r="M131" s="124">
        <f t="shared" si="52"/>
        <v>5</v>
      </c>
      <c r="N131" s="124">
        <f t="shared" si="52"/>
        <v>5</v>
      </c>
      <c r="O131" s="124">
        <f t="shared" si="52"/>
        <v>5</v>
      </c>
      <c r="P131" s="124">
        <f t="shared" si="52"/>
        <v>5</v>
      </c>
      <c r="Q131" s="124">
        <f t="shared" si="52"/>
        <v>5</v>
      </c>
      <c r="R131" s="124">
        <f t="shared" si="52"/>
        <v>5</v>
      </c>
      <c r="S131" s="124">
        <f t="shared" si="52"/>
        <v>5</v>
      </c>
      <c r="T131" s="124">
        <f t="shared" si="52"/>
        <v>5</v>
      </c>
      <c r="U131" s="124">
        <f t="shared" si="52"/>
        <v>5</v>
      </c>
      <c r="V131" s="124">
        <f t="shared" si="52"/>
        <v>5</v>
      </c>
      <c r="W131" s="128"/>
    </row>
    <row r="132" spans="1:23" x14ac:dyDescent="0.45">
      <c r="A132" s="127" t="s">
        <v>68</v>
      </c>
      <c r="B132" s="124">
        <f t="shared" si="51"/>
        <v>6</v>
      </c>
      <c r="C132" s="124">
        <f t="shared" si="52"/>
        <v>6</v>
      </c>
      <c r="D132" s="124">
        <f t="shared" si="52"/>
        <v>6</v>
      </c>
      <c r="E132" s="124">
        <f t="shared" si="52"/>
        <v>6</v>
      </c>
      <c r="F132" s="124">
        <f t="shared" si="52"/>
        <v>6</v>
      </c>
      <c r="G132" s="124">
        <f t="shared" si="52"/>
        <v>6</v>
      </c>
      <c r="H132" s="124">
        <f t="shared" si="52"/>
        <v>6</v>
      </c>
      <c r="I132" s="124">
        <f t="shared" si="52"/>
        <v>6</v>
      </c>
      <c r="J132" s="124">
        <f t="shared" si="52"/>
        <v>6</v>
      </c>
      <c r="K132" s="124">
        <f t="shared" si="52"/>
        <v>6</v>
      </c>
      <c r="L132" s="124">
        <f t="shared" si="52"/>
        <v>6</v>
      </c>
      <c r="M132" s="124">
        <f t="shared" si="52"/>
        <v>6</v>
      </c>
      <c r="N132" s="124">
        <f t="shared" si="52"/>
        <v>6</v>
      </c>
      <c r="O132" s="124">
        <f t="shared" si="52"/>
        <v>6</v>
      </c>
      <c r="P132" s="124">
        <f t="shared" si="52"/>
        <v>6</v>
      </c>
      <c r="Q132" s="124">
        <f t="shared" si="52"/>
        <v>6</v>
      </c>
      <c r="R132" s="124">
        <f t="shared" si="52"/>
        <v>6</v>
      </c>
      <c r="S132" s="124">
        <f t="shared" si="52"/>
        <v>6</v>
      </c>
      <c r="T132" s="124">
        <f t="shared" si="52"/>
        <v>6</v>
      </c>
      <c r="U132" s="124">
        <f t="shared" si="52"/>
        <v>6</v>
      </c>
      <c r="V132" s="124">
        <f t="shared" si="52"/>
        <v>6</v>
      </c>
      <c r="W132" s="128"/>
    </row>
    <row r="133" spans="1:23" x14ac:dyDescent="0.45">
      <c r="A133" s="127" t="s">
        <v>76</v>
      </c>
      <c r="B133" s="124">
        <f t="shared" si="51"/>
        <v>4</v>
      </c>
      <c r="C133" s="124">
        <f t="shared" ref="C133:Q133" si="53">RANK(C64,C$60:C$67,1)</f>
        <v>4</v>
      </c>
      <c r="D133" s="124">
        <f t="shared" si="53"/>
        <v>4</v>
      </c>
      <c r="E133" s="124">
        <f t="shared" si="53"/>
        <v>4</v>
      </c>
      <c r="F133" s="124">
        <f t="shared" si="53"/>
        <v>4</v>
      </c>
      <c r="G133" s="124">
        <f t="shared" si="53"/>
        <v>4</v>
      </c>
      <c r="H133" s="124">
        <f t="shared" si="53"/>
        <v>4</v>
      </c>
      <c r="I133" s="124">
        <f t="shared" si="53"/>
        <v>4</v>
      </c>
      <c r="J133" s="124">
        <f t="shared" si="53"/>
        <v>4</v>
      </c>
      <c r="K133" s="124">
        <f t="shared" si="53"/>
        <v>4</v>
      </c>
      <c r="L133" s="124">
        <f t="shared" si="53"/>
        <v>4</v>
      </c>
      <c r="M133" s="124">
        <f t="shared" si="53"/>
        <v>4</v>
      </c>
      <c r="N133" s="124">
        <f t="shared" si="53"/>
        <v>3</v>
      </c>
      <c r="O133" s="124">
        <f t="shared" si="53"/>
        <v>3</v>
      </c>
      <c r="P133" s="124">
        <f t="shared" si="53"/>
        <v>3</v>
      </c>
      <c r="Q133" s="124">
        <f t="shared" si="53"/>
        <v>3</v>
      </c>
      <c r="R133" s="124">
        <f t="shared" si="52"/>
        <v>3</v>
      </c>
      <c r="S133" s="124">
        <f t="shared" si="52"/>
        <v>3</v>
      </c>
      <c r="T133" s="124">
        <f t="shared" si="52"/>
        <v>3</v>
      </c>
      <c r="U133" s="124">
        <f t="shared" si="52"/>
        <v>3</v>
      </c>
      <c r="V133" s="124">
        <f t="shared" si="52"/>
        <v>3</v>
      </c>
      <c r="W133" s="128"/>
    </row>
    <row r="134" spans="1:23" x14ac:dyDescent="0.45">
      <c r="A134" s="127" t="s">
        <v>89</v>
      </c>
      <c r="B134" s="124">
        <f t="shared" si="51"/>
        <v>2</v>
      </c>
      <c r="C134" s="124">
        <f t="shared" si="52"/>
        <v>2</v>
      </c>
      <c r="D134" s="124">
        <f t="shared" si="52"/>
        <v>2</v>
      </c>
      <c r="E134" s="124">
        <f t="shared" si="52"/>
        <v>2</v>
      </c>
      <c r="F134" s="124">
        <f t="shared" si="52"/>
        <v>1</v>
      </c>
      <c r="G134" s="124">
        <f t="shared" si="52"/>
        <v>2</v>
      </c>
      <c r="H134" s="124">
        <f t="shared" si="52"/>
        <v>2</v>
      </c>
      <c r="I134" s="124">
        <f t="shared" si="52"/>
        <v>2</v>
      </c>
      <c r="J134" s="124">
        <f t="shared" si="52"/>
        <v>2</v>
      </c>
      <c r="K134" s="124">
        <f t="shared" si="52"/>
        <v>2</v>
      </c>
      <c r="L134" s="124">
        <f t="shared" si="52"/>
        <v>2</v>
      </c>
      <c r="M134" s="124">
        <f t="shared" si="52"/>
        <v>2</v>
      </c>
      <c r="N134" s="124">
        <f t="shared" si="52"/>
        <v>2</v>
      </c>
      <c r="O134" s="124">
        <f t="shared" si="52"/>
        <v>2</v>
      </c>
      <c r="P134" s="124">
        <f t="shared" si="52"/>
        <v>2</v>
      </c>
      <c r="Q134" s="124">
        <f t="shared" si="52"/>
        <v>2</v>
      </c>
      <c r="R134" s="124">
        <f t="shared" si="52"/>
        <v>2</v>
      </c>
      <c r="S134" s="124">
        <f t="shared" si="52"/>
        <v>2</v>
      </c>
      <c r="T134" s="124">
        <f t="shared" si="52"/>
        <v>1</v>
      </c>
      <c r="U134" s="124">
        <f t="shared" si="52"/>
        <v>2</v>
      </c>
      <c r="V134" s="124">
        <f t="shared" si="52"/>
        <v>2</v>
      </c>
      <c r="W134" s="128"/>
    </row>
    <row r="135" spans="1:23" x14ac:dyDescent="0.45">
      <c r="A135" s="127" t="s">
        <v>94</v>
      </c>
      <c r="B135" s="124">
        <f t="shared" si="51"/>
        <v>1</v>
      </c>
      <c r="C135" s="124">
        <f t="shared" si="52"/>
        <v>1</v>
      </c>
      <c r="D135" s="124">
        <f t="shared" si="52"/>
        <v>1</v>
      </c>
      <c r="E135" s="124">
        <f t="shared" si="52"/>
        <v>1</v>
      </c>
      <c r="F135" s="124">
        <f t="shared" si="52"/>
        <v>2</v>
      </c>
      <c r="G135" s="124">
        <f t="shared" si="52"/>
        <v>1</v>
      </c>
      <c r="H135" s="124">
        <f t="shared" si="52"/>
        <v>1</v>
      </c>
      <c r="I135" s="124">
        <f t="shared" si="52"/>
        <v>1</v>
      </c>
      <c r="J135" s="124">
        <f t="shared" si="52"/>
        <v>1</v>
      </c>
      <c r="K135" s="124">
        <f t="shared" si="52"/>
        <v>1</v>
      </c>
      <c r="L135" s="124">
        <f t="shared" si="52"/>
        <v>1</v>
      </c>
      <c r="M135" s="124">
        <f t="shared" si="52"/>
        <v>1</v>
      </c>
      <c r="N135" s="124">
        <f t="shared" si="52"/>
        <v>1</v>
      </c>
      <c r="O135" s="124">
        <f t="shared" si="52"/>
        <v>1</v>
      </c>
      <c r="P135" s="124">
        <f t="shared" si="52"/>
        <v>1</v>
      </c>
      <c r="Q135" s="124">
        <f t="shared" si="52"/>
        <v>1</v>
      </c>
      <c r="R135" s="124">
        <f t="shared" si="52"/>
        <v>1</v>
      </c>
      <c r="S135" s="124">
        <f t="shared" si="52"/>
        <v>1</v>
      </c>
      <c r="T135" s="124">
        <f t="shared" si="52"/>
        <v>2</v>
      </c>
      <c r="U135" s="124">
        <f t="shared" si="52"/>
        <v>1</v>
      </c>
      <c r="V135" s="124">
        <f t="shared" si="52"/>
        <v>1</v>
      </c>
      <c r="W135" s="128"/>
    </row>
    <row r="136" spans="1:23" x14ac:dyDescent="0.45">
      <c r="A136" s="129" t="s">
        <v>100</v>
      </c>
      <c r="B136" s="126">
        <f t="shared" si="51"/>
        <v>3</v>
      </c>
      <c r="C136" s="126">
        <f t="shared" si="52"/>
        <v>3</v>
      </c>
      <c r="D136" s="126">
        <f t="shared" si="52"/>
        <v>3</v>
      </c>
      <c r="E136" s="126">
        <f t="shared" si="52"/>
        <v>3</v>
      </c>
      <c r="F136" s="126">
        <f t="shared" si="52"/>
        <v>3</v>
      </c>
      <c r="G136" s="126">
        <f t="shared" si="52"/>
        <v>3</v>
      </c>
      <c r="H136" s="126">
        <f t="shared" si="52"/>
        <v>3</v>
      </c>
      <c r="I136" s="126">
        <f t="shared" si="52"/>
        <v>3</v>
      </c>
      <c r="J136" s="126">
        <f t="shared" si="52"/>
        <v>3</v>
      </c>
      <c r="K136" s="126">
        <f t="shared" si="52"/>
        <v>3</v>
      </c>
      <c r="L136" s="126">
        <f t="shared" si="52"/>
        <v>3</v>
      </c>
      <c r="M136" s="126">
        <f t="shared" si="52"/>
        <v>3</v>
      </c>
      <c r="N136" s="126">
        <f t="shared" si="52"/>
        <v>3</v>
      </c>
      <c r="O136" s="126">
        <f t="shared" si="52"/>
        <v>4</v>
      </c>
      <c r="P136" s="126">
        <f t="shared" si="52"/>
        <v>4</v>
      </c>
      <c r="Q136" s="126">
        <f t="shared" si="52"/>
        <v>4</v>
      </c>
      <c r="R136" s="126">
        <f t="shared" si="52"/>
        <v>4</v>
      </c>
      <c r="S136" s="126">
        <f t="shared" si="52"/>
        <v>4</v>
      </c>
      <c r="T136" s="126">
        <f t="shared" si="52"/>
        <v>4</v>
      </c>
      <c r="U136" s="126">
        <f t="shared" si="52"/>
        <v>4</v>
      </c>
      <c r="V136" s="126">
        <f t="shared" si="52"/>
        <v>4</v>
      </c>
      <c r="W136" s="130"/>
    </row>
    <row r="140" spans="1:23" x14ac:dyDescent="0.45">
      <c r="A140"/>
    </row>
    <row r="141" spans="1:23" ht="25.5" x14ac:dyDescent="0.75">
      <c r="A141" s="120" t="s">
        <v>154</v>
      </c>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2"/>
    </row>
    <row r="142" spans="1:23" ht="27" customHeight="1" x14ac:dyDescent="0.45">
      <c r="A142" s="91" t="s">
        <v>45</v>
      </c>
      <c r="B142" s="92">
        <v>2000</v>
      </c>
      <c r="C142" s="92">
        <v>2001</v>
      </c>
      <c r="D142" s="92">
        <v>2002</v>
      </c>
      <c r="E142" s="92">
        <v>2003</v>
      </c>
      <c r="F142" s="92">
        <v>2004</v>
      </c>
      <c r="G142" s="92">
        <v>2005</v>
      </c>
      <c r="H142" s="92">
        <v>2006</v>
      </c>
      <c r="I142" s="92">
        <v>2007</v>
      </c>
      <c r="J142" s="92">
        <v>2008</v>
      </c>
      <c r="K142" s="92">
        <v>2009</v>
      </c>
      <c r="L142" s="92">
        <v>2010</v>
      </c>
      <c r="M142" s="92">
        <v>2011</v>
      </c>
      <c r="N142" s="92">
        <v>2012</v>
      </c>
      <c r="O142" s="92">
        <v>2013</v>
      </c>
      <c r="P142" s="92">
        <v>2014</v>
      </c>
      <c r="Q142" s="92">
        <v>2015</v>
      </c>
      <c r="R142" s="92">
        <v>2016</v>
      </c>
      <c r="S142" s="92">
        <v>2017</v>
      </c>
      <c r="T142" s="92">
        <v>2018</v>
      </c>
      <c r="U142" s="92">
        <v>2019</v>
      </c>
      <c r="V142" s="92">
        <v>2020</v>
      </c>
      <c r="W142" s="93" t="s">
        <v>46</v>
      </c>
    </row>
    <row r="143" spans="1:23" x14ac:dyDescent="0.45">
      <c r="A143" s="94" t="s">
        <v>16</v>
      </c>
      <c r="B143" s="131"/>
      <c r="C143" s="131"/>
      <c r="D143" s="131"/>
      <c r="E143" s="131"/>
      <c r="F143" s="131"/>
      <c r="G143" s="131"/>
      <c r="H143" s="131"/>
      <c r="I143" s="131"/>
      <c r="J143" s="131"/>
      <c r="K143" s="131"/>
      <c r="L143" s="131"/>
      <c r="M143" s="131"/>
      <c r="N143" s="131"/>
      <c r="O143" s="131"/>
      <c r="P143" s="131"/>
      <c r="Q143" s="131"/>
      <c r="R143" s="131"/>
      <c r="S143" s="131"/>
      <c r="T143" s="131"/>
      <c r="U143" s="131"/>
      <c r="V143" s="131"/>
      <c r="W143" s="96"/>
    </row>
    <row r="144" spans="1:23" x14ac:dyDescent="0.45">
      <c r="A144" s="97" t="s">
        <v>75</v>
      </c>
      <c r="B144" s="174">
        <f t="shared" ref="B144:V144" si="54">B6-B$5</f>
        <v>-180</v>
      </c>
      <c r="C144" s="174">
        <f t="shared" si="54"/>
        <v>-253</v>
      </c>
      <c r="D144" s="174">
        <f t="shared" si="54"/>
        <v>-237</v>
      </c>
      <c r="E144" s="174">
        <f t="shared" si="54"/>
        <v>-95</v>
      </c>
      <c r="F144" s="174">
        <f t="shared" si="54"/>
        <v>-168</v>
      </c>
      <c r="G144" s="174">
        <f t="shared" si="54"/>
        <v>-188</v>
      </c>
      <c r="H144" s="174">
        <f t="shared" si="54"/>
        <v>-288</v>
      </c>
      <c r="I144" s="174">
        <f t="shared" si="54"/>
        <v>-439</v>
      </c>
      <c r="J144" s="174">
        <f t="shared" si="54"/>
        <v>-503</v>
      </c>
      <c r="K144" s="174">
        <f t="shared" si="54"/>
        <v>-544</v>
      </c>
      <c r="L144" s="174">
        <f t="shared" si="54"/>
        <v>-646</v>
      </c>
      <c r="M144" s="174">
        <f t="shared" si="54"/>
        <v>-723</v>
      </c>
      <c r="N144" s="174">
        <f t="shared" si="54"/>
        <v>-680</v>
      </c>
      <c r="O144" s="174">
        <f t="shared" si="54"/>
        <v>-642</v>
      </c>
      <c r="P144" s="174">
        <f t="shared" si="54"/>
        <v>-661</v>
      </c>
      <c r="Q144" s="174">
        <f t="shared" si="54"/>
        <v>-680</v>
      </c>
      <c r="R144" s="174">
        <f t="shared" si="54"/>
        <v>-684</v>
      </c>
      <c r="S144" s="174">
        <f t="shared" si="54"/>
        <v>-782</v>
      </c>
      <c r="T144" s="174">
        <f t="shared" si="54"/>
        <v>-903</v>
      </c>
      <c r="U144" s="174">
        <f t="shared" si="54"/>
        <v>-930</v>
      </c>
      <c r="V144" s="174">
        <f t="shared" si="54"/>
        <v>-911</v>
      </c>
      <c r="W144" s="99" t="s">
        <v>76</v>
      </c>
    </row>
    <row r="145" spans="1:23" x14ac:dyDescent="0.45">
      <c r="A145" s="97" t="s">
        <v>99</v>
      </c>
      <c r="B145" s="132">
        <f t="shared" ref="B145:V145" si="55">B7-B$5</f>
        <v>458</v>
      </c>
      <c r="C145" s="132">
        <f t="shared" si="55"/>
        <v>752</v>
      </c>
      <c r="D145" s="132">
        <f t="shared" si="55"/>
        <v>921</v>
      </c>
      <c r="E145" s="132">
        <f t="shared" si="55"/>
        <v>1010</v>
      </c>
      <c r="F145" s="132">
        <f t="shared" si="55"/>
        <v>1039</v>
      </c>
      <c r="G145" s="132">
        <f t="shared" si="55"/>
        <v>1347</v>
      </c>
      <c r="H145" s="132">
        <f t="shared" si="55"/>
        <v>1367</v>
      </c>
      <c r="I145" s="132">
        <f t="shared" si="55"/>
        <v>1542</v>
      </c>
      <c r="J145" s="132">
        <f t="shared" si="55"/>
        <v>1711</v>
      </c>
      <c r="K145" s="132">
        <f t="shared" si="55"/>
        <v>1684</v>
      </c>
      <c r="L145" s="132">
        <f t="shared" si="55"/>
        <v>1875</v>
      </c>
      <c r="M145" s="132">
        <f t="shared" si="55"/>
        <v>2107</v>
      </c>
      <c r="N145" s="132">
        <f t="shared" si="55"/>
        <v>2453</v>
      </c>
      <c r="O145" s="132">
        <f t="shared" si="55"/>
        <v>2474</v>
      </c>
      <c r="P145" s="132">
        <f t="shared" si="55"/>
        <v>2597</v>
      </c>
      <c r="Q145" s="132">
        <f t="shared" si="55"/>
        <v>3123</v>
      </c>
      <c r="R145" s="132">
        <f t="shared" si="55"/>
        <v>3109</v>
      </c>
      <c r="S145" s="132">
        <f t="shared" si="55"/>
        <v>3367</v>
      </c>
      <c r="T145" s="132">
        <f t="shared" si="55"/>
        <v>3449</v>
      </c>
      <c r="U145" s="132">
        <f t="shared" si="55"/>
        <v>3555</v>
      </c>
      <c r="V145" s="132">
        <f t="shared" si="55"/>
        <v>3451</v>
      </c>
      <c r="W145" s="99" t="s">
        <v>100</v>
      </c>
    </row>
    <row r="146" spans="1:23" x14ac:dyDescent="0.45">
      <c r="A146" s="97" t="s">
        <v>88</v>
      </c>
      <c r="B146" s="132">
        <f t="shared" ref="B146:V146" si="56">B8-B$5</f>
        <v>-876</v>
      </c>
      <c r="C146" s="132">
        <f t="shared" si="56"/>
        <v>-976</v>
      </c>
      <c r="D146" s="132">
        <f t="shared" si="56"/>
        <v>-959</v>
      </c>
      <c r="E146" s="132">
        <f t="shared" si="56"/>
        <v>-1000</v>
      </c>
      <c r="F146" s="132">
        <f t="shared" si="56"/>
        <v>-1016</v>
      </c>
      <c r="G146" s="132">
        <f t="shared" si="56"/>
        <v>-893</v>
      </c>
      <c r="H146" s="132">
        <f t="shared" si="56"/>
        <v>-929</v>
      </c>
      <c r="I146" s="132">
        <f t="shared" si="56"/>
        <v>-940</v>
      </c>
      <c r="J146" s="132">
        <f t="shared" si="56"/>
        <v>-926</v>
      </c>
      <c r="K146" s="132">
        <f t="shared" si="56"/>
        <v>-989</v>
      </c>
      <c r="L146" s="132">
        <f t="shared" si="56"/>
        <v>-1032</v>
      </c>
      <c r="M146" s="132">
        <f t="shared" si="56"/>
        <v>-1161</v>
      </c>
      <c r="N146" s="132">
        <f t="shared" si="56"/>
        <v>-1270</v>
      </c>
      <c r="O146" s="132">
        <f t="shared" si="56"/>
        <v>-1322</v>
      </c>
      <c r="P146" s="132">
        <f t="shared" si="56"/>
        <v>-1377</v>
      </c>
      <c r="Q146" s="132">
        <f t="shared" si="56"/>
        <v>-1452</v>
      </c>
      <c r="R146" s="132">
        <f t="shared" si="56"/>
        <v>-1463</v>
      </c>
      <c r="S146" s="132">
        <f t="shared" si="56"/>
        <v>-1397</v>
      </c>
      <c r="T146" s="132">
        <f t="shared" si="56"/>
        <v>-1430</v>
      </c>
      <c r="U146" s="132">
        <f t="shared" si="56"/>
        <v>-1526</v>
      </c>
      <c r="V146" s="132">
        <f t="shared" si="56"/>
        <v>-1435</v>
      </c>
      <c r="W146" s="99" t="s">
        <v>89</v>
      </c>
    </row>
    <row r="147" spans="1:23" x14ac:dyDescent="0.45">
      <c r="A147" s="97" t="s">
        <v>77</v>
      </c>
      <c r="B147" s="132">
        <f t="shared" ref="B147:V147" si="57">B9-B$5</f>
        <v>-392</v>
      </c>
      <c r="C147" s="132">
        <f t="shared" si="57"/>
        <v>-403</v>
      </c>
      <c r="D147" s="132">
        <f t="shared" si="57"/>
        <v>-395</v>
      </c>
      <c r="E147" s="132">
        <f t="shared" si="57"/>
        <v>-472</v>
      </c>
      <c r="F147" s="132">
        <f t="shared" si="57"/>
        <v>-527</v>
      </c>
      <c r="G147" s="132">
        <f t="shared" si="57"/>
        <v>-496</v>
      </c>
      <c r="H147" s="132">
        <f t="shared" si="57"/>
        <v>-594</v>
      </c>
      <c r="I147" s="132">
        <f t="shared" si="57"/>
        <v>-624</v>
      </c>
      <c r="J147" s="132">
        <f t="shared" si="57"/>
        <v>-618</v>
      </c>
      <c r="K147" s="132">
        <f t="shared" si="57"/>
        <v>-643</v>
      </c>
      <c r="L147" s="132">
        <f t="shared" si="57"/>
        <v>-674</v>
      </c>
      <c r="M147" s="132">
        <f t="shared" si="57"/>
        <v>-695</v>
      </c>
      <c r="N147" s="132">
        <f t="shared" si="57"/>
        <v>-704</v>
      </c>
      <c r="O147" s="132">
        <f t="shared" si="57"/>
        <v>-792</v>
      </c>
      <c r="P147" s="132">
        <f t="shared" si="57"/>
        <v>-654</v>
      </c>
      <c r="Q147" s="132">
        <f t="shared" si="57"/>
        <v>-717</v>
      </c>
      <c r="R147" s="132">
        <f t="shared" si="57"/>
        <v>-573</v>
      </c>
      <c r="S147" s="132">
        <f t="shared" si="57"/>
        <v>-527</v>
      </c>
      <c r="T147" s="132">
        <f t="shared" si="57"/>
        <v>-701</v>
      </c>
      <c r="U147" s="132">
        <f t="shared" si="57"/>
        <v>-818</v>
      </c>
      <c r="V147" s="132">
        <f t="shared" si="57"/>
        <v>-853</v>
      </c>
      <c r="W147" s="99" t="s">
        <v>76</v>
      </c>
    </row>
    <row r="148" spans="1:23" x14ac:dyDescent="0.45">
      <c r="A148" s="100" t="s">
        <v>3</v>
      </c>
      <c r="B148" s="133">
        <f t="shared" ref="B148:V148" si="58">B10-B$5</f>
        <v>-534</v>
      </c>
      <c r="C148" s="133">
        <f t="shared" si="58"/>
        <v>-580</v>
      </c>
      <c r="D148" s="133">
        <f t="shared" si="58"/>
        <v>-621</v>
      </c>
      <c r="E148" s="133">
        <f t="shared" si="58"/>
        <v>-597</v>
      </c>
      <c r="F148" s="133">
        <f t="shared" si="58"/>
        <v>-640</v>
      </c>
      <c r="G148" s="133">
        <f t="shared" si="58"/>
        <v>-637</v>
      </c>
      <c r="H148" s="133">
        <f t="shared" si="58"/>
        <v>-662</v>
      </c>
      <c r="I148" s="133">
        <f t="shared" si="58"/>
        <v>-606</v>
      </c>
      <c r="J148" s="133">
        <f t="shared" si="58"/>
        <v>-568</v>
      </c>
      <c r="K148" s="133">
        <f t="shared" si="58"/>
        <v>-659</v>
      </c>
      <c r="L148" s="133">
        <f t="shared" si="58"/>
        <v>-572</v>
      </c>
      <c r="M148" s="133">
        <f t="shared" si="58"/>
        <v>-495</v>
      </c>
      <c r="N148" s="133">
        <f t="shared" si="58"/>
        <v>-439</v>
      </c>
      <c r="O148" s="133">
        <f t="shared" si="58"/>
        <v>-370</v>
      </c>
      <c r="P148" s="133">
        <f t="shared" si="58"/>
        <v>-466</v>
      </c>
      <c r="Q148" s="133">
        <f t="shared" si="58"/>
        <v>-339</v>
      </c>
      <c r="R148" s="133">
        <f t="shared" si="58"/>
        <v>-327</v>
      </c>
      <c r="S148" s="133">
        <f t="shared" si="58"/>
        <v>-342</v>
      </c>
      <c r="T148" s="133">
        <f t="shared" si="58"/>
        <v>-177</v>
      </c>
      <c r="U148" s="133">
        <f t="shared" si="58"/>
        <v>-43</v>
      </c>
      <c r="V148" s="133">
        <f t="shared" si="58"/>
        <v>108</v>
      </c>
      <c r="W148" s="102" t="s">
        <v>100</v>
      </c>
    </row>
    <row r="149" spans="1:23" x14ac:dyDescent="0.45">
      <c r="A149" s="97" t="s">
        <v>93</v>
      </c>
      <c r="B149" s="132">
        <f t="shared" ref="B149:V149" si="59">B11-B$5</f>
        <v>-334</v>
      </c>
      <c r="C149" s="132">
        <f t="shared" si="59"/>
        <v>-417</v>
      </c>
      <c r="D149" s="132">
        <f t="shared" si="59"/>
        <v>-475</v>
      </c>
      <c r="E149" s="132">
        <f t="shared" si="59"/>
        <v>-505</v>
      </c>
      <c r="F149" s="132">
        <f t="shared" si="59"/>
        <v>-571</v>
      </c>
      <c r="G149" s="132">
        <f t="shared" si="59"/>
        <v>-782</v>
      </c>
      <c r="H149" s="132">
        <f t="shared" si="59"/>
        <v>-761</v>
      </c>
      <c r="I149" s="132">
        <f t="shared" si="59"/>
        <v>-821</v>
      </c>
      <c r="J149" s="132">
        <f t="shared" si="59"/>
        <v>-911</v>
      </c>
      <c r="K149" s="132">
        <f t="shared" si="59"/>
        <v>-1006</v>
      </c>
      <c r="L149" s="132">
        <f t="shared" si="59"/>
        <v>-1120</v>
      </c>
      <c r="M149" s="132">
        <f t="shared" si="59"/>
        <v>-1175</v>
      </c>
      <c r="N149" s="132">
        <f t="shared" si="59"/>
        <v>-1256</v>
      </c>
      <c r="O149" s="132">
        <f t="shared" si="59"/>
        <v>-1247</v>
      </c>
      <c r="P149" s="132">
        <f t="shared" si="59"/>
        <v>-1258</v>
      </c>
      <c r="Q149" s="132">
        <f t="shared" si="59"/>
        <v>-1262</v>
      </c>
      <c r="R149" s="132">
        <f t="shared" si="59"/>
        <v>-1329</v>
      </c>
      <c r="S149" s="132">
        <f t="shared" si="59"/>
        <v>-1321</v>
      </c>
      <c r="T149" s="132">
        <f t="shared" si="59"/>
        <v>-1248</v>
      </c>
      <c r="U149" s="132">
        <f t="shared" si="59"/>
        <v>-1385</v>
      </c>
      <c r="V149" s="132">
        <f t="shared" si="59"/>
        <v>-1608</v>
      </c>
      <c r="W149" s="99" t="s">
        <v>94</v>
      </c>
    </row>
    <row r="150" spans="1:23" x14ac:dyDescent="0.45">
      <c r="A150" s="97" t="s">
        <v>47</v>
      </c>
      <c r="B150" s="132">
        <f t="shared" ref="B150:V150" si="60">B12-B$5</f>
        <v>1065</v>
      </c>
      <c r="C150" s="132">
        <f t="shared" si="60"/>
        <v>1130</v>
      </c>
      <c r="D150" s="132">
        <f t="shared" si="60"/>
        <v>1183</v>
      </c>
      <c r="E150" s="132">
        <f t="shared" si="60"/>
        <v>1127</v>
      </c>
      <c r="F150" s="132">
        <f t="shared" si="60"/>
        <v>1308</v>
      </c>
      <c r="G150" s="132">
        <f t="shared" si="60"/>
        <v>1254</v>
      </c>
      <c r="H150" s="132">
        <f t="shared" si="60"/>
        <v>1335</v>
      </c>
      <c r="I150" s="132">
        <f t="shared" si="60"/>
        <v>1418</v>
      </c>
      <c r="J150" s="132">
        <f t="shared" si="60"/>
        <v>1592</v>
      </c>
      <c r="K150" s="132">
        <f t="shared" si="60"/>
        <v>1855</v>
      </c>
      <c r="L150" s="132">
        <f t="shared" si="60"/>
        <v>1779</v>
      </c>
      <c r="M150" s="132">
        <f t="shared" si="60"/>
        <v>1674</v>
      </c>
      <c r="N150" s="132">
        <f t="shared" si="60"/>
        <v>1752</v>
      </c>
      <c r="O150" s="132">
        <f t="shared" si="60"/>
        <v>1829</v>
      </c>
      <c r="P150" s="132">
        <f t="shared" si="60"/>
        <v>1893</v>
      </c>
      <c r="Q150" s="132">
        <f t="shared" si="60"/>
        <v>1957</v>
      </c>
      <c r="R150" s="132">
        <f t="shared" si="60"/>
        <v>2053</v>
      </c>
      <c r="S150" s="132">
        <f t="shared" si="60"/>
        <v>2053</v>
      </c>
      <c r="T150" s="132">
        <f t="shared" si="60"/>
        <v>2132</v>
      </c>
      <c r="U150" s="132">
        <f t="shared" si="60"/>
        <v>2160</v>
      </c>
      <c r="V150" s="132">
        <f t="shared" si="60"/>
        <v>2298</v>
      </c>
      <c r="W150" s="99" t="s">
        <v>48</v>
      </c>
    </row>
    <row r="151" spans="1:23" x14ac:dyDescent="0.45">
      <c r="A151" s="97" t="s">
        <v>54</v>
      </c>
      <c r="B151" s="132">
        <f t="shared" ref="B151:V151" si="61">B13-B$5</f>
        <v>651</v>
      </c>
      <c r="C151" s="132">
        <f t="shared" si="61"/>
        <v>651</v>
      </c>
      <c r="D151" s="132">
        <f t="shared" si="61"/>
        <v>768</v>
      </c>
      <c r="E151" s="132">
        <f t="shared" si="61"/>
        <v>1054</v>
      </c>
      <c r="F151" s="132">
        <f t="shared" si="61"/>
        <v>1171</v>
      </c>
      <c r="G151" s="132">
        <f t="shared" si="61"/>
        <v>1212</v>
      </c>
      <c r="H151" s="132">
        <f t="shared" si="61"/>
        <v>1245</v>
      </c>
      <c r="I151" s="132">
        <f t="shared" si="61"/>
        <v>1340</v>
      </c>
      <c r="J151" s="132">
        <f t="shared" si="61"/>
        <v>1504</v>
      </c>
      <c r="K151" s="132">
        <f t="shared" si="61"/>
        <v>1519</v>
      </c>
      <c r="L151" s="132">
        <f t="shared" si="61"/>
        <v>1750</v>
      </c>
      <c r="M151" s="132">
        <f t="shared" si="61"/>
        <v>1966</v>
      </c>
      <c r="N151" s="132">
        <f t="shared" si="61"/>
        <v>1969</v>
      </c>
      <c r="O151" s="132">
        <f t="shared" si="61"/>
        <v>2157</v>
      </c>
      <c r="P151" s="132">
        <f t="shared" si="61"/>
        <v>2325</v>
      </c>
      <c r="Q151" s="132">
        <f t="shared" si="61"/>
        <v>2377</v>
      </c>
      <c r="R151" s="132">
        <f t="shared" si="61"/>
        <v>2281</v>
      </c>
      <c r="S151" s="132">
        <f t="shared" si="61"/>
        <v>2508</v>
      </c>
      <c r="T151" s="132">
        <f t="shared" si="61"/>
        <v>2525</v>
      </c>
      <c r="U151" s="132">
        <f t="shared" si="61"/>
        <v>2542</v>
      </c>
      <c r="V151" s="132">
        <f t="shared" si="61"/>
        <v>2708</v>
      </c>
      <c r="W151" s="99" t="s">
        <v>55</v>
      </c>
    </row>
    <row r="152" spans="1:23" x14ac:dyDescent="0.45">
      <c r="A152" s="97" t="s">
        <v>56</v>
      </c>
      <c r="B152" s="132">
        <f t="shared" ref="B152:V152" si="62">B14-B$5</f>
        <v>2191</v>
      </c>
      <c r="C152" s="132">
        <f t="shared" si="62"/>
        <v>2226</v>
      </c>
      <c r="D152" s="132">
        <f t="shared" si="62"/>
        <v>2417</v>
      </c>
      <c r="E152" s="132">
        <f t="shared" si="62"/>
        <v>2556</v>
      </c>
      <c r="F152" s="132">
        <f t="shared" si="62"/>
        <v>2953</v>
      </c>
      <c r="G152" s="132">
        <f t="shared" si="62"/>
        <v>3174</v>
      </c>
      <c r="H152" s="132">
        <f t="shared" si="62"/>
        <v>3195</v>
      </c>
      <c r="I152" s="132">
        <f t="shared" si="62"/>
        <v>3470</v>
      </c>
      <c r="J152" s="132">
        <f t="shared" si="62"/>
        <v>3620</v>
      </c>
      <c r="K152" s="132">
        <f t="shared" si="62"/>
        <v>3835</v>
      </c>
      <c r="L152" s="132">
        <f t="shared" si="62"/>
        <v>4060</v>
      </c>
      <c r="M152" s="132">
        <f t="shared" si="62"/>
        <v>4301</v>
      </c>
      <c r="N152" s="132">
        <f t="shared" si="62"/>
        <v>3949</v>
      </c>
      <c r="O152" s="132">
        <f t="shared" si="62"/>
        <v>3972</v>
      </c>
      <c r="P152" s="132">
        <f t="shared" si="62"/>
        <v>4037</v>
      </c>
      <c r="Q152" s="132">
        <f t="shared" si="62"/>
        <v>4163</v>
      </c>
      <c r="R152" s="132">
        <f t="shared" si="62"/>
        <v>4199</v>
      </c>
      <c r="S152" s="132">
        <f t="shared" si="62"/>
        <v>4195</v>
      </c>
      <c r="T152" s="132">
        <f t="shared" si="62"/>
        <v>4241</v>
      </c>
      <c r="U152" s="132">
        <f t="shared" si="62"/>
        <v>4263</v>
      </c>
      <c r="V152" s="132">
        <f t="shared" si="62"/>
        <v>4190</v>
      </c>
      <c r="W152" s="99" t="s">
        <v>55</v>
      </c>
    </row>
    <row r="153" spans="1:23" x14ac:dyDescent="0.45">
      <c r="A153" s="97" t="s">
        <v>78</v>
      </c>
      <c r="B153" s="132">
        <f t="shared" ref="B153:V153" si="63">B15-B$5</f>
        <v>344</v>
      </c>
      <c r="C153" s="132">
        <f t="shared" si="63"/>
        <v>313</v>
      </c>
      <c r="D153" s="132">
        <f t="shared" si="63"/>
        <v>271</v>
      </c>
      <c r="E153" s="132">
        <f t="shared" si="63"/>
        <v>237</v>
      </c>
      <c r="F153" s="132">
        <f t="shared" si="63"/>
        <v>265</v>
      </c>
      <c r="G153" s="132">
        <f t="shared" si="63"/>
        <v>220</v>
      </c>
      <c r="H153" s="132">
        <f t="shared" si="63"/>
        <v>242</v>
      </c>
      <c r="I153" s="132">
        <f t="shared" si="63"/>
        <v>227</v>
      </c>
      <c r="J153" s="132">
        <f t="shared" si="63"/>
        <v>253</v>
      </c>
      <c r="K153" s="132">
        <f t="shared" si="63"/>
        <v>252</v>
      </c>
      <c r="L153" s="132">
        <f t="shared" si="63"/>
        <v>217</v>
      </c>
      <c r="M153" s="132">
        <f t="shared" si="63"/>
        <v>139</v>
      </c>
      <c r="N153" s="132">
        <f t="shared" si="63"/>
        <v>132</v>
      </c>
      <c r="O153" s="132">
        <f t="shared" si="63"/>
        <v>-8</v>
      </c>
      <c r="P153" s="132">
        <f t="shared" si="63"/>
        <v>27</v>
      </c>
      <c r="Q153" s="132">
        <f t="shared" si="63"/>
        <v>-7</v>
      </c>
      <c r="R153" s="132">
        <f t="shared" si="63"/>
        <v>-133</v>
      </c>
      <c r="S153" s="132">
        <f t="shared" si="63"/>
        <v>-122</v>
      </c>
      <c r="T153" s="132">
        <f t="shared" si="63"/>
        <v>-98</v>
      </c>
      <c r="U153" s="132">
        <f t="shared" si="63"/>
        <v>-181</v>
      </c>
      <c r="V153" s="132">
        <f t="shared" si="63"/>
        <v>-326</v>
      </c>
      <c r="W153" s="99" t="s">
        <v>76</v>
      </c>
    </row>
    <row r="154" spans="1:23" x14ac:dyDescent="0.45">
      <c r="A154" s="97" t="s">
        <v>79</v>
      </c>
      <c r="B154" s="132">
        <f t="shared" ref="B154:V154" si="64">B16-B$5</f>
        <v>-500</v>
      </c>
      <c r="C154" s="132">
        <f t="shared" si="64"/>
        <v>-611</v>
      </c>
      <c r="D154" s="132">
        <f t="shared" si="64"/>
        <v>-611</v>
      </c>
      <c r="E154" s="132">
        <f t="shared" si="64"/>
        <v>-723</v>
      </c>
      <c r="F154" s="132">
        <f t="shared" si="64"/>
        <v>-681</v>
      </c>
      <c r="G154" s="132">
        <f t="shared" si="64"/>
        <v>-829</v>
      </c>
      <c r="H154" s="132">
        <f t="shared" si="64"/>
        <v>-875</v>
      </c>
      <c r="I154" s="132">
        <f t="shared" si="64"/>
        <v>-1016</v>
      </c>
      <c r="J154" s="132">
        <f t="shared" si="64"/>
        <v>-1219</v>
      </c>
      <c r="K154" s="132">
        <f t="shared" si="64"/>
        <v>-1339</v>
      </c>
      <c r="L154" s="132">
        <f t="shared" si="64"/>
        <v>-1501</v>
      </c>
      <c r="M154" s="132">
        <f t="shared" si="64"/>
        <v>-1540</v>
      </c>
      <c r="N154" s="132">
        <f t="shared" si="64"/>
        <v>-1496</v>
      </c>
      <c r="O154" s="132">
        <f t="shared" si="64"/>
        <v>-1382</v>
      </c>
      <c r="P154" s="132">
        <f t="shared" si="64"/>
        <v>-1316</v>
      </c>
      <c r="Q154" s="132">
        <f t="shared" si="64"/>
        <v>-1282</v>
      </c>
      <c r="R154" s="132">
        <f t="shared" si="64"/>
        <v>-1299</v>
      </c>
      <c r="S154" s="132">
        <f t="shared" si="64"/>
        <v>-1331</v>
      </c>
      <c r="T154" s="132">
        <f t="shared" si="64"/>
        <v>-1402</v>
      </c>
      <c r="U154" s="132">
        <f t="shared" si="64"/>
        <v>-1428</v>
      </c>
      <c r="V154" s="132">
        <f t="shared" si="64"/>
        <v>-1433</v>
      </c>
      <c r="W154" s="99" t="s">
        <v>76</v>
      </c>
    </row>
    <row r="155" spans="1:23" x14ac:dyDescent="0.45">
      <c r="A155" s="97" t="s">
        <v>101</v>
      </c>
      <c r="B155" s="132">
        <f t="shared" ref="B155:V155" si="65">B17-B$5</f>
        <v>-227</v>
      </c>
      <c r="C155" s="132">
        <f t="shared" si="65"/>
        <v>-317</v>
      </c>
      <c r="D155" s="132">
        <f t="shared" si="65"/>
        <v>-338</v>
      </c>
      <c r="E155" s="132">
        <f t="shared" si="65"/>
        <v>-333</v>
      </c>
      <c r="F155" s="132">
        <f t="shared" si="65"/>
        <v>-390</v>
      </c>
      <c r="G155" s="132">
        <f t="shared" si="65"/>
        <v>-353</v>
      </c>
      <c r="H155" s="132">
        <f t="shared" si="65"/>
        <v>-501</v>
      </c>
      <c r="I155" s="132">
        <f t="shared" si="65"/>
        <v>-288</v>
      </c>
      <c r="J155" s="132">
        <f t="shared" si="65"/>
        <v>-239</v>
      </c>
      <c r="K155" s="132">
        <f t="shared" si="65"/>
        <v>-356</v>
      </c>
      <c r="L155" s="132">
        <f t="shared" si="65"/>
        <v>-612</v>
      </c>
      <c r="M155" s="132">
        <f t="shared" si="65"/>
        <v>-776</v>
      </c>
      <c r="N155" s="132">
        <f t="shared" si="65"/>
        <v>-739</v>
      </c>
      <c r="O155" s="132">
        <f t="shared" si="65"/>
        <v>-731</v>
      </c>
      <c r="P155" s="132">
        <f t="shared" si="65"/>
        <v>-714</v>
      </c>
      <c r="Q155" s="132">
        <f t="shared" si="65"/>
        <v>-590</v>
      </c>
      <c r="R155" s="132">
        <f t="shared" si="65"/>
        <v>-611</v>
      </c>
      <c r="S155" s="132">
        <f t="shared" si="65"/>
        <v>-440</v>
      </c>
      <c r="T155" s="132">
        <f t="shared" si="65"/>
        <v>-314</v>
      </c>
      <c r="U155" s="132">
        <f t="shared" si="65"/>
        <v>-116</v>
      </c>
      <c r="V155" s="132">
        <f t="shared" si="65"/>
        <v>100</v>
      </c>
      <c r="W155" s="99" t="s">
        <v>100</v>
      </c>
    </row>
    <row r="156" spans="1:23" x14ac:dyDescent="0.45">
      <c r="A156" s="97" t="s">
        <v>95</v>
      </c>
      <c r="B156" s="132">
        <f t="shared" ref="B156:V156" si="66">B18-B$5</f>
        <v>-729</v>
      </c>
      <c r="C156" s="132">
        <f t="shared" si="66"/>
        <v>-780</v>
      </c>
      <c r="D156" s="132">
        <f t="shared" si="66"/>
        <v>-746</v>
      </c>
      <c r="E156" s="132">
        <f t="shared" si="66"/>
        <v>-837</v>
      </c>
      <c r="F156" s="132">
        <f t="shared" si="66"/>
        <v>-932</v>
      </c>
      <c r="G156" s="132">
        <f t="shared" si="66"/>
        <v>-941</v>
      </c>
      <c r="H156" s="132">
        <f t="shared" si="66"/>
        <v>-996</v>
      </c>
      <c r="I156" s="132">
        <f t="shared" si="66"/>
        <v>-1067</v>
      </c>
      <c r="J156" s="132">
        <f t="shared" si="66"/>
        <v>-1155</v>
      </c>
      <c r="K156" s="132">
        <f t="shared" si="66"/>
        <v>-1198</v>
      </c>
      <c r="L156" s="132">
        <f t="shared" si="66"/>
        <v>-1143</v>
      </c>
      <c r="M156" s="132">
        <f t="shared" si="66"/>
        <v>-1184</v>
      </c>
      <c r="N156" s="132">
        <f t="shared" si="66"/>
        <v>-1194</v>
      </c>
      <c r="O156" s="132">
        <f t="shared" si="66"/>
        <v>-1234</v>
      </c>
      <c r="P156" s="132">
        <f t="shared" si="66"/>
        <v>-1323</v>
      </c>
      <c r="Q156" s="132">
        <f t="shared" si="66"/>
        <v>-1494</v>
      </c>
      <c r="R156" s="132">
        <f t="shared" si="66"/>
        <v>-1678</v>
      </c>
      <c r="S156" s="132">
        <f t="shared" si="66"/>
        <v>-1679</v>
      </c>
      <c r="T156" s="132">
        <f t="shared" si="66"/>
        <v>-1802</v>
      </c>
      <c r="U156" s="132">
        <f t="shared" si="66"/>
        <v>-1948</v>
      </c>
      <c r="V156" s="132">
        <f t="shared" si="66"/>
        <v>-2043</v>
      </c>
      <c r="W156" s="99" t="s">
        <v>94</v>
      </c>
    </row>
    <row r="157" spans="1:23" x14ac:dyDescent="0.45">
      <c r="A157" s="97" t="s">
        <v>61</v>
      </c>
      <c r="B157" s="132">
        <f t="shared" ref="B157:V157" si="67">B19-B$5</f>
        <v>65</v>
      </c>
      <c r="C157" s="132">
        <f t="shared" si="67"/>
        <v>37</v>
      </c>
      <c r="D157" s="132">
        <f t="shared" si="67"/>
        <v>36</v>
      </c>
      <c r="E157" s="132">
        <f t="shared" si="67"/>
        <v>-13</v>
      </c>
      <c r="F157" s="132">
        <f t="shared" si="67"/>
        <v>-62</v>
      </c>
      <c r="G157" s="132">
        <f t="shared" si="67"/>
        <v>-55</v>
      </c>
      <c r="H157" s="132">
        <f t="shared" si="67"/>
        <v>-14</v>
      </c>
      <c r="I157" s="132">
        <f t="shared" si="67"/>
        <v>86</v>
      </c>
      <c r="J157" s="132">
        <f t="shared" si="67"/>
        <v>26</v>
      </c>
      <c r="K157" s="132">
        <f t="shared" si="67"/>
        <v>-7</v>
      </c>
      <c r="L157" s="132">
        <f t="shared" si="67"/>
        <v>107</v>
      </c>
      <c r="M157" s="132">
        <f t="shared" si="67"/>
        <v>64</v>
      </c>
      <c r="N157" s="132">
        <f t="shared" si="67"/>
        <v>28</v>
      </c>
      <c r="O157" s="132">
        <f t="shared" si="67"/>
        <v>84</v>
      </c>
      <c r="P157" s="132">
        <f t="shared" si="67"/>
        <v>79</v>
      </c>
      <c r="Q157" s="132">
        <f t="shared" si="67"/>
        <v>-37</v>
      </c>
      <c r="R157" s="132">
        <f t="shared" si="67"/>
        <v>-22</v>
      </c>
      <c r="S157" s="132">
        <f t="shared" si="67"/>
        <v>-87</v>
      </c>
      <c r="T157" s="132">
        <f t="shared" si="67"/>
        <v>-128</v>
      </c>
      <c r="U157" s="132">
        <f t="shared" si="67"/>
        <v>-175</v>
      </c>
      <c r="V157" s="132">
        <f t="shared" si="67"/>
        <v>-1</v>
      </c>
      <c r="W157" s="99" t="s">
        <v>62</v>
      </c>
    </row>
    <row r="158" spans="1:23" x14ac:dyDescent="0.45">
      <c r="A158" s="97" t="s">
        <v>63</v>
      </c>
      <c r="B158" s="132">
        <f t="shared" ref="B158:V158" si="68">B20-B$5</f>
        <v>-83</v>
      </c>
      <c r="C158" s="132">
        <f t="shared" si="68"/>
        <v>-76</v>
      </c>
      <c r="D158" s="132">
        <f t="shared" si="68"/>
        <v>-86</v>
      </c>
      <c r="E158" s="132">
        <f t="shared" si="68"/>
        <v>-60</v>
      </c>
      <c r="F158" s="132">
        <f t="shared" si="68"/>
        <v>-12</v>
      </c>
      <c r="G158" s="132">
        <f t="shared" si="68"/>
        <v>-96</v>
      </c>
      <c r="H158" s="132">
        <f t="shared" si="68"/>
        <v>-60</v>
      </c>
      <c r="I158" s="132">
        <f t="shared" si="68"/>
        <v>-85</v>
      </c>
      <c r="J158" s="132">
        <f t="shared" si="68"/>
        <v>-223</v>
      </c>
      <c r="K158" s="132">
        <f t="shared" si="68"/>
        <v>-156</v>
      </c>
      <c r="L158" s="132">
        <f t="shared" si="68"/>
        <v>-193</v>
      </c>
      <c r="M158" s="132">
        <f t="shared" si="68"/>
        <v>-132</v>
      </c>
      <c r="N158" s="132">
        <f t="shared" si="68"/>
        <v>141</v>
      </c>
      <c r="O158" s="132">
        <f t="shared" si="68"/>
        <v>36</v>
      </c>
      <c r="P158" s="132">
        <f t="shared" si="68"/>
        <v>60</v>
      </c>
      <c r="Q158" s="132">
        <f t="shared" si="68"/>
        <v>31</v>
      </c>
      <c r="R158" s="132">
        <f t="shared" si="68"/>
        <v>124</v>
      </c>
      <c r="S158" s="132">
        <f t="shared" si="68"/>
        <v>79</v>
      </c>
      <c r="T158" s="132">
        <f t="shared" si="68"/>
        <v>51</v>
      </c>
      <c r="U158" s="132">
        <f t="shared" si="68"/>
        <v>256</v>
      </c>
      <c r="V158" s="132">
        <f t="shared" si="68"/>
        <v>326</v>
      </c>
      <c r="W158" s="99" t="s">
        <v>62</v>
      </c>
    </row>
    <row r="159" spans="1:23" x14ac:dyDescent="0.45">
      <c r="A159" s="97" t="s">
        <v>67</v>
      </c>
      <c r="B159" s="132">
        <f t="shared" ref="B159:V159" si="69">B21-B$5</f>
        <v>125</v>
      </c>
      <c r="C159" s="132">
        <f t="shared" si="69"/>
        <v>150</v>
      </c>
      <c r="D159" s="132">
        <f t="shared" si="69"/>
        <v>95</v>
      </c>
      <c r="E159" s="132">
        <f t="shared" si="69"/>
        <v>121</v>
      </c>
      <c r="F159" s="132">
        <f t="shared" si="69"/>
        <v>64</v>
      </c>
      <c r="G159" s="132">
        <f t="shared" si="69"/>
        <v>74</v>
      </c>
      <c r="H159" s="132">
        <f t="shared" si="69"/>
        <v>116</v>
      </c>
      <c r="I159" s="132">
        <f t="shared" si="69"/>
        <v>63</v>
      </c>
      <c r="J159" s="132">
        <f t="shared" si="69"/>
        <v>55</v>
      </c>
      <c r="K159" s="132">
        <f t="shared" si="69"/>
        <v>23</v>
      </c>
      <c r="L159" s="132">
        <f t="shared" si="69"/>
        <v>43</v>
      </c>
      <c r="M159" s="132">
        <f t="shared" si="69"/>
        <v>74</v>
      </c>
      <c r="N159" s="132">
        <f t="shared" si="69"/>
        <v>70</v>
      </c>
      <c r="O159" s="132">
        <f t="shared" si="69"/>
        <v>27</v>
      </c>
      <c r="P159" s="132">
        <f t="shared" si="69"/>
        <v>29</v>
      </c>
      <c r="Q159" s="132">
        <f t="shared" si="69"/>
        <v>21</v>
      </c>
      <c r="R159" s="132">
        <f t="shared" si="69"/>
        <v>-188</v>
      </c>
      <c r="S159" s="132">
        <f t="shared" si="69"/>
        <v>-411</v>
      </c>
      <c r="T159" s="132">
        <f t="shared" si="69"/>
        <v>-434</v>
      </c>
      <c r="U159" s="132">
        <f t="shared" si="69"/>
        <v>-478</v>
      </c>
      <c r="V159" s="132">
        <f t="shared" si="69"/>
        <v>-402</v>
      </c>
      <c r="W159" s="99" t="s">
        <v>68</v>
      </c>
    </row>
    <row r="160" spans="1:23" x14ac:dyDescent="0.45">
      <c r="A160" s="97" t="s">
        <v>69</v>
      </c>
      <c r="B160" s="132">
        <f t="shared" ref="B160:V160" si="70">B22-B$5</f>
        <v>124</v>
      </c>
      <c r="C160" s="132">
        <f t="shared" si="70"/>
        <v>121</v>
      </c>
      <c r="D160" s="132">
        <f t="shared" si="70"/>
        <v>89</v>
      </c>
      <c r="E160" s="132">
        <f t="shared" si="70"/>
        <v>48</v>
      </c>
      <c r="F160" s="132">
        <f t="shared" si="70"/>
        <v>50</v>
      </c>
      <c r="G160" s="132">
        <f t="shared" si="70"/>
        <v>24</v>
      </c>
      <c r="H160" s="132">
        <f t="shared" si="70"/>
        <v>-30</v>
      </c>
      <c r="I160" s="132">
        <f t="shared" si="70"/>
        <v>-32</v>
      </c>
      <c r="J160" s="132">
        <f t="shared" si="70"/>
        <v>-33</v>
      </c>
      <c r="K160" s="132">
        <f t="shared" si="70"/>
        <v>-139</v>
      </c>
      <c r="L160" s="132">
        <f t="shared" si="70"/>
        <v>-249</v>
      </c>
      <c r="M160" s="132">
        <f t="shared" si="70"/>
        <v>-165</v>
      </c>
      <c r="N160" s="132">
        <f t="shared" si="70"/>
        <v>-92</v>
      </c>
      <c r="O160" s="132">
        <f t="shared" si="70"/>
        <v>-371</v>
      </c>
      <c r="P160" s="132">
        <f t="shared" si="70"/>
        <v>-570</v>
      </c>
      <c r="Q160" s="132">
        <f t="shared" si="70"/>
        <v>-703</v>
      </c>
      <c r="R160" s="132">
        <f t="shared" si="70"/>
        <v>-807</v>
      </c>
      <c r="S160" s="132">
        <f t="shared" si="70"/>
        <v>-876</v>
      </c>
      <c r="T160" s="132">
        <f t="shared" si="70"/>
        <v>-865</v>
      </c>
      <c r="U160" s="132">
        <f t="shared" si="70"/>
        <v>-926</v>
      </c>
      <c r="V160" s="132">
        <f t="shared" si="70"/>
        <v>-783</v>
      </c>
      <c r="W160" s="99" t="s">
        <v>68</v>
      </c>
    </row>
    <row r="161" spans="1:23" x14ac:dyDescent="0.45">
      <c r="A161" s="97" t="s">
        <v>80</v>
      </c>
      <c r="B161" s="132">
        <f t="shared" ref="B161:V161" si="71">B23-B$5</f>
        <v>53</v>
      </c>
      <c r="C161" s="132">
        <f t="shared" si="71"/>
        <v>44</v>
      </c>
      <c r="D161" s="132">
        <f t="shared" si="71"/>
        <v>73</v>
      </c>
      <c r="E161" s="132">
        <f t="shared" si="71"/>
        <v>-6</v>
      </c>
      <c r="F161" s="132">
        <f t="shared" si="71"/>
        <v>-21</v>
      </c>
      <c r="G161" s="132">
        <f t="shared" si="71"/>
        <v>-75</v>
      </c>
      <c r="H161" s="132">
        <f t="shared" si="71"/>
        <v>-75</v>
      </c>
      <c r="I161" s="132">
        <f t="shared" si="71"/>
        <v>-175</v>
      </c>
      <c r="J161" s="132">
        <f t="shared" si="71"/>
        <v>-252</v>
      </c>
      <c r="K161" s="132">
        <f t="shared" si="71"/>
        <v>-190</v>
      </c>
      <c r="L161" s="132">
        <f t="shared" si="71"/>
        <v>-191</v>
      </c>
      <c r="M161" s="132">
        <f t="shared" si="71"/>
        <v>-139</v>
      </c>
      <c r="N161" s="132">
        <f t="shared" si="71"/>
        <v>-228</v>
      </c>
      <c r="O161" s="132">
        <f t="shared" si="71"/>
        <v>-112</v>
      </c>
      <c r="P161" s="132">
        <f t="shared" si="71"/>
        <v>27</v>
      </c>
      <c r="Q161" s="132">
        <f t="shared" si="71"/>
        <v>-31</v>
      </c>
      <c r="R161" s="132">
        <f t="shared" si="71"/>
        <v>-41</v>
      </c>
      <c r="S161" s="132">
        <f t="shared" si="71"/>
        <v>23</v>
      </c>
      <c r="T161" s="132">
        <f t="shared" si="71"/>
        <v>86</v>
      </c>
      <c r="U161" s="132">
        <f t="shared" si="71"/>
        <v>73</v>
      </c>
      <c r="V161" s="132">
        <f t="shared" si="71"/>
        <v>66</v>
      </c>
      <c r="W161" s="99" t="s">
        <v>76</v>
      </c>
    </row>
    <row r="162" spans="1:23" x14ac:dyDescent="0.45">
      <c r="A162" s="97" t="s">
        <v>81</v>
      </c>
      <c r="B162" s="132">
        <f t="shared" ref="B162:V162" si="72">B24-B$5</f>
        <v>-80</v>
      </c>
      <c r="C162" s="132">
        <f t="shared" si="72"/>
        <v>-150</v>
      </c>
      <c r="D162" s="132">
        <f t="shared" si="72"/>
        <v>-206</v>
      </c>
      <c r="E162" s="132">
        <f t="shared" si="72"/>
        <v>-188</v>
      </c>
      <c r="F162" s="132">
        <f t="shared" si="72"/>
        <v>-176</v>
      </c>
      <c r="G162" s="132">
        <f t="shared" si="72"/>
        <v>-322</v>
      </c>
      <c r="H162" s="132">
        <f t="shared" si="72"/>
        <v>-121</v>
      </c>
      <c r="I162" s="132">
        <f t="shared" si="72"/>
        <v>-95</v>
      </c>
      <c r="J162" s="132">
        <f t="shared" si="72"/>
        <v>-9</v>
      </c>
      <c r="K162" s="132">
        <f t="shared" si="72"/>
        <v>63</v>
      </c>
      <c r="L162" s="132">
        <f t="shared" si="72"/>
        <v>135</v>
      </c>
      <c r="M162" s="132">
        <f t="shared" si="72"/>
        <v>-112</v>
      </c>
      <c r="N162" s="132">
        <f t="shared" si="72"/>
        <v>-206</v>
      </c>
      <c r="O162" s="132">
        <f t="shared" si="72"/>
        <v>-149</v>
      </c>
      <c r="P162" s="132">
        <f t="shared" si="72"/>
        <v>-83</v>
      </c>
      <c r="Q162" s="132">
        <f t="shared" si="72"/>
        <v>-136</v>
      </c>
      <c r="R162" s="132">
        <f t="shared" si="72"/>
        <v>-110</v>
      </c>
      <c r="S162" s="132">
        <f t="shared" si="72"/>
        <v>48</v>
      </c>
      <c r="T162" s="132">
        <f t="shared" si="72"/>
        <v>-29</v>
      </c>
      <c r="U162" s="132">
        <f t="shared" si="72"/>
        <v>-14</v>
      </c>
      <c r="V162" s="132">
        <f t="shared" si="72"/>
        <v>324</v>
      </c>
      <c r="W162" s="99" t="s">
        <v>76</v>
      </c>
    </row>
    <row r="163" spans="1:23" x14ac:dyDescent="0.45">
      <c r="A163" s="97" t="s">
        <v>49</v>
      </c>
      <c r="B163" s="132">
        <f t="shared" ref="B163:V163" si="73">B25-B$5</f>
        <v>537</v>
      </c>
      <c r="C163" s="132">
        <f t="shared" si="73"/>
        <v>638</v>
      </c>
      <c r="D163" s="132">
        <f t="shared" si="73"/>
        <v>742</v>
      </c>
      <c r="E163" s="132">
        <f t="shared" si="73"/>
        <v>912</v>
      </c>
      <c r="F163" s="132">
        <f t="shared" si="73"/>
        <v>1065</v>
      </c>
      <c r="G163" s="132">
        <f t="shared" si="73"/>
        <v>1141</v>
      </c>
      <c r="H163" s="132">
        <f t="shared" si="73"/>
        <v>1239</v>
      </c>
      <c r="I163" s="132">
        <f t="shared" si="73"/>
        <v>1256</v>
      </c>
      <c r="J163" s="132">
        <f t="shared" si="73"/>
        <v>1321</v>
      </c>
      <c r="K163" s="132">
        <f t="shared" si="73"/>
        <v>1326</v>
      </c>
      <c r="L163" s="132">
        <f t="shared" si="73"/>
        <v>1290</v>
      </c>
      <c r="M163" s="132">
        <f t="shared" si="73"/>
        <v>1348</v>
      </c>
      <c r="N163" s="132">
        <f t="shared" si="73"/>
        <v>1276</v>
      </c>
      <c r="O163" s="132">
        <f t="shared" si="73"/>
        <v>1202</v>
      </c>
      <c r="P163" s="132">
        <f t="shared" si="73"/>
        <v>1177</v>
      </c>
      <c r="Q163" s="132">
        <f t="shared" si="73"/>
        <v>1254</v>
      </c>
      <c r="R163" s="132">
        <f t="shared" si="73"/>
        <v>1366</v>
      </c>
      <c r="S163" s="132">
        <f t="shared" si="73"/>
        <v>1463</v>
      </c>
      <c r="T163" s="132">
        <f t="shared" si="73"/>
        <v>1704</v>
      </c>
      <c r="U163" s="132">
        <f t="shared" si="73"/>
        <v>1817</v>
      </c>
      <c r="V163" s="132">
        <f t="shared" si="73"/>
        <v>1886</v>
      </c>
      <c r="W163" s="99" t="s">
        <v>48</v>
      </c>
    </row>
    <row r="164" spans="1:23" x14ac:dyDescent="0.45">
      <c r="A164" s="97" t="s">
        <v>57</v>
      </c>
      <c r="B164" s="132">
        <f t="shared" ref="B164:V164" si="74">B26-B$5</f>
        <v>126</v>
      </c>
      <c r="C164" s="132">
        <f t="shared" si="74"/>
        <v>181</v>
      </c>
      <c r="D164" s="132">
        <f t="shared" si="74"/>
        <v>236</v>
      </c>
      <c r="E164" s="132">
        <f t="shared" si="74"/>
        <v>295</v>
      </c>
      <c r="F164" s="132">
        <f t="shared" si="74"/>
        <v>318</v>
      </c>
      <c r="G164" s="132">
        <f t="shared" si="74"/>
        <v>341</v>
      </c>
      <c r="H164" s="132">
        <f t="shared" si="74"/>
        <v>504</v>
      </c>
      <c r="I164" s="132">
        <f t="shared" si="74"/>
        <v>564</v>
      </c>
      <c r="J164" s="132">
        <f t="shared" si="74"/>
        <v>623</v>
      </c>
      <c r="K164" s="132">
        <f t="shared" si="74"/>
        <v>652</v>
      </c>
      <c r="L164" s="132">
        <f t="shared" si="74"/>
        <v>692</v>
      </c>
      <c r="M164" s="132">
        <f t="shared" si="74"/>
        <v>692</v>
      </c>
      <c r="N164" s="132">
        <f t="shared" si="74"/>
        <v>633</v>
      </c>
      <c r="O164" s="132">
        <f t="shared" si="74"/>
        <v>606</v>
      </c>
      <c r="P164" s="132">
        <f t="shared" si="74"/>
        <v>636</v>
      </c>
      <c r="Q164" s="132">
        <f t="shared" si="74"/>
        <v>664</v>
      </c>
      <c r="R164" s="132">
        <f t="shared" si="74"/>
        <v>669</v>
      </c>
      <c r="S164" s="132">
        <f t="shared" si="74"/>
        <v>656</v>
      </c>
      <c r="T164" s="132">
        <f t="shared" si="74"/>
        <v>688</v>
      </c>
      <c r="U164" s="132">
        <f t="shared" si="74"/>
        <v>577</v>
      </c>
      <c r="V164" s="132">
        <f t="shared" si="74"/>
        <v>648</v>
      </c>
      <c r="W164" s="99" t="s">
        <v>55</v>
      </c>
    </row>
    <row r="165" spans="1:23" x14ac:dyDescent="0.45">
      <c r="A165" s="97" t="s">
        <v>50</v>
      </c>
      <c r="B165" s="132">
        <f t="shared" ref="B165:V165" si="75">B27-B$5</f>
        <v>1070</v>
      </c>
      <c r="C165" s="132">
        <f t="shared" si="75"/>
        <v>1197</v>
      </c>
      <c r="D165" s="132">
        <f t="shared" si="75"/>
        <v>1368</v>
      </c>
      <c r="E165" s="132">
        <f t="shared" si="75"/>
        <v>1509</v>
      </c>
      <c r="F165" s="132">
        <f t="shared" si="75"/>
        <v>1606</v>
      </c>
      <c r="G165" s="132">
        <f t="shared" si="75"/>
        <v>1745</v>
      </c>
      <c r="H165" s="132">
        <f t="shared" si="75"/>
        <v>1999</v>
      </c>
      <c r="I165" s="132">
        <f t="shared" si="75"/>
        <v>2236</v>
      </c>
      <c r="J165" s="132">
        <f t="shared" si="75"/>
        <v>2371</v>
      </c>
      <c r="K165" s="132">
        <f t="shared" si="75"/>
        <v>2495</v>
      </c>
      <c r="L165" s="132">
        <f t="shared" si="75"/>
        <v>2481</v>
      </c>
      <c r="M165" s="132">
        <f t="shared" si="75"/>
        <v>2484</v>
      </c>
      <c r="N165" s="132">
        <f t="shared" si="75"/>
        <v>2475</v>
      </c>
      <c r="O165" s="132">
        <f t="shared" si="75"/>
        <v>2474</v>
      </c>
      <c r="P165" s="132">
        <f t="shared" si="75"/>
        <v>2456</v>
      </c>
      <c r="Q165" s="132">
        <f t="shared" si="75"/>
        <v>2673</v>
      </c>
      <c r="R165" s="132">
        <f t="shared" si="75"/>
        <v>2838</v>
      </c>
      <c r="S165" s="132">
        <f t="shared" si="75"/>
        <v>2810</v>
      </c>
      <c r="T165" s="132">
        <f t="shared" si="75"/>
        <v>2969</v>
      </c>
      <c r="U165" s="132">
        <f t="shared" si="75"/>
        <v>3058</v>
      </c>
      <c r="V165" s="132">
        <f t="shared" si="75"/>
        <v>3128</v>
      </c>
      <c r="W165" s="99" t="s">
        <v>48</v>
      </c>
    </row>
    <row r="166" spans="1:23" x14ac:dyDescent="0.45">
      <c r="A166" s="97" t="s">
        <v>64</v>
      </c>
      <c r="B166" s="132">
        <f t="shared" ref="B166:V166" si="76">B28-B$5</f>
        <v>-51</v>
      </c>
      <c r="C166" s="132">
        <f t="shared" si="76"/>
        <v>-114</v>
      </c>
      <c r="D166" s="132">
        <f t="shared" si="76"/>
        <v>-174</v>
      </c>
      <c r="E166" s="132">
        <f t="shared" si="76"/>
        <v>-195</v>
      </c>
      <c r="F166" s="132">
        <f t="shared" si="76"/>
        <v>-145</v>
      </c>
      <c r="G166" s="132">
        <f t="shared" si="76"/>
        <v>-170</v>
      </c>
      <c r="H166" s="132">
        <f t="shared" si="76"/>
        <v>-77</v>
      </c>
      <c r="I166" s="132">
        <f t="shared" si="76"/>
        <v>-63</v>
      </c>
      <c r="J166" s="132">
        <f t="shared" si="76"/>
        <v>-51</v>
      </c>
      <c r="K166" s="132">
        <f t="shared" si="76"/>
        <v>-42</v>
      </c>
      <c r="L166" s="132">
        <f t="shared" si="76"/>
        <v>37</v>
      </c>
      <c r="M166" s="132">
        <f t="shared" si="76"/>
        <v>109</v>
      </c>
      <c r="N166" s="132">
        <f t="shared" si="76"/>
        <v>102</v>
      </c>
      <c r="O166" s="132">
        <f t="shared" si="76"/>
        <v>82</v>
      </c>
      <c r="P166" s="132">
        <f t="shared" si="76"/>
        <v>29</v>
      </c>
      <c r="Q166" s="132">
        <f t="shared" si="76"/>
        <v>35</v>
      </c>
      <c r="R166" s="132">
        <f t="shared" si="76"/>
        <v>55</v>
      </c>
      <c r="S166" s="132">
        <f t="shared" si="76"/>
        <v>4</v>
      </c>
      <c r="T166" s="132">
        <f t="shared" si="76"/>
        <v>-104</v>
      </c>
      <c r="U166" s="132">
        <f t="shared" si="76"/>
        <v>-139</v>
      </c>
      <c r="V166" s="132">
        <f t="shared" si="76"/>
        <v>-294</v>
      </c>
      <c r="W166" s="99" t="s">
        <v>62</v>
      </c>
    </row>
    <row r="167" spans="1:23" x14ac:dyDescent="0.45">
      <c r="A167" s="97" t="s">
        <v>70</v>
      </c>
      <c r="B167" s="132">
        <f t="shared" ref="B167:V167" si="77">B29-B$5</f>
        <v>405</v>
      </c>
      <c r="C167" s="132">
        <f t="shared" si="77"/>
        <v>469</v>
      </c>
      <c r="D167" s="132">
        <f t="shared" si="77"/>
        <v>562</v>
      </c>
      <c r="E167" s="132">
        <f t="shared" si="77"/>
        <v>585</v>
      </c>
      <c r="F167" s="132">
        <f t="shared" si="77"/>
        <v>594</v>
      </c>
      <c r="G167" s="132">
        <f t="shared" si="77"/>
        <v>594</v>
      </c>
      <c r="H167" s="132">
        <f t="shared" si="77"/>
        <v>617</v>
      </c>
      <c r="I167" s="132">
        <f t="shared" si="77"/>
        <v>664</v>
      </c>
      <c r="J167" s="132">
        <f t="shared" si="77"/>
        <v>624</v>
      </c>
      <c r="K167" s="132">
        <f t="shared" si="77"/>
        <v>666</v>
      </c>
      <c r="L167" s="132">
        <f t="shared" si="77"/>
        <v>749</v>
      </c>
      <c r="M167" s="132">
        <f t="shared" si="77"/>
        <v>777</v>
      </c>
      <c r="N167" s="132">
        <f t="shared" si="77"/>
        <v>765</v>
      </c>
      <c r="O167" s="132">
        <f t="shared" si="77"/>
        <v>922</v>
      </c>
      <c r="P167" s="132">
        <f t="shared" si="77"/>
        <v>981</v>
      </c>
      <c r="Q167" s="132">
        <f t="shared" si="77"/>
        <v>826</v>
      </c>
      <c r="R167" s="132">
        <f t="shared" si="77"/>
        <v>888</v>
      </c>
      <c r="S167" s="132">
        <f t="shared" si="77"/>
        <v>846</v>
      </c>
      <c r="T167" s="132">
        <f t="shared" si="77"/>
        <v>928</v>
      </c>
      <c r="U167" s="132">
        <f t="shared" si="77"/>
        <v>839</v>
      </c>
      <c r="V167" s="132">
        <f t="shared" si="77"/>
        <v>655</v>
      </c>
      <c r="W167" s="99" t="s">
        <v>68</v>
      </c>
    </row>
    <row r="168" spans="1:23" x14ac:dyDescent="0.45">
      <c r="A168" s="97" t="s">
        <v>82</v>
      </c>
      <c r="B168" s="132">
        <f t="shared" ref="B168:V168" si="78">B30-B$5</f>
        <v>-397</v>
      </c>
      <c r="C168" s="132">
        <f t="shared" si="78"/>
        <v>-348</v>
      </c>
      <c r="D168" s="132">
        <f t="shared" si="78"/>
        <v>-347</v>
      </c>
      <c r="E168" s="132">
        <f t="shared" si="78"/>
        <v>-391</v>
      </c>
      <c r="F168" s="132">
        <f t="shared" si="78"/>
        <v>-346</v>
      </c>
      <c r="G168" s="132">
        <f t="shared" si="78"/>
        <v>-370</v>
      </c>
      <c r="H168" s="132">
        <f t="shared" si="78"/>
        <v>-281</v>
      </c>
      <c r="I168" s="132">
        <f t="shared" si="78"/>
        <v>-220</v>
      </c>
      <c r="J168" s="132">
        <f t="shared" si="78"/>
        <v>-223</v>
      </c>
      <c r="K168" s="132">
        <f t="shared" si="78"/>
        <v>-315</v>
      </c>
      <c r="L168" s="132">
        <f t="shared" si="78"/>
        <v>-498</v>
      </c>
      <c r="M168" s="132">
        <f t="shared" si="78"/>
        <v>-501</v>
      </c>
      <c r="N168" s="132">
        <f t="shared" si="78"/>
        <v>-267</v>
      </c>
      <c r="O168" s="132">
        <f t="shared" si="78"/>
        <v>-408</v>
      </c>
      <c r="P168" s="132">
        <f t="shared" si="78"/>
        <v>-438</v>
      </c>
      <c r="Q168" s="132">
        <f t="shared" si="78"/>
        <v>-560</v>
      </c>
      <c r="R168" s="132">
        <f t="shared" si="78"/>
        <v>-482</v>
      </c>
      <c r="S168" s="132">
        <f t="shared" si="78"/>
        <v>-544</v>
      </c>
      <c r="T168" s="132">
        <f t="shared" si="78"/>
        <v>-829</v>
      </c>
      <c r="U168" s="132">
        <f t="shared" si="78"/>
        <v>-926</v>
      </c>
      <c r="V168" s="132">
        <f t="shared" si="78"/>
        <v>-797</v>
      </c>
      <c r="W168" s="99" t="s">
        <v>76</v>
      </c>
    </row>
    <row r="169" spans="1:23" x14ac:dyDescent="0.45">
      <c r="A169" s="97" t="s">
        <v>71</v>
      </c>
      <c r="B169" s="132">
        <f t="shared" ref="B169:V169" si="79">B31-B$5</f>
        <v>58</v>
      </c>
      <c r="C169" s="132">
        <f t="shared" si="79"/>
        <v>36</v>
      </c>
      <c r="D169" s="132">
        <f t="shared" si="79"/>
        <v>93</v>
      </c>
      <c r="E169" s="132">
        <f t="shared" si="79"/>
        <v>95</v>
      </c>
      <c r="F169" s="132">
        <f t="shared" si="79"/>
        <v>27</v>
      </c>
      <c r="G169" s="132">
        <f t="shared" si="79"/>
        <v>-69</v>
      </c>
      <c r="H169" s="132">
        <f t="shared" si="79"/>
        <v>-240</v>
      </c>
      <c r="I169" s="132">
        <f t="shared" si="79"/>
        <v>-52</v>
      </c>
      <c r="J169" s="132">
        <f t="shared" si="79"/>
        <v>48</v>
      </c>
      <c r="K169" s="132">
        <f t="shared" si="79"/>
        <v>-48</v>
      </c>
      <c r="L169" s="132">
        <f t="shared" si="79"/>
        <v>-62</v>
      </c>
      <c r="M169" s="132">
        <f t="shared" si="79"/>
        <v>29</v>
      </c>
      <c r="N169" s="132">
        <f t="shared" si="79"/>
        <v>61</v>
      </c>
      <c r="O169" s="132">
        <f t="shared" si="79"/>
        <v>-19</v>
      </c>
      <c r="P169" s="132">
        <f t="shared" si="79"/>
        <v>-110</v>
      </c>
      <c r="Q169" s="132">
        <f t="shared" si="79"/>
        <v>-76</v>
      </c>
      <c r="R169" s="132">
        <f t="shared" si="79"/>
        <v>-44</v>
      </c>
      <c r="S169" s="132">
        <f t="shared" si="79"/>
        <v>-112</v>
      </c>
      <c r="T169" s="132">
        <f t="shared" si="79"/>
        <v>-214</v>
      </c>
      <c r="U169" s="132">
        <f t="shared" si="79"/>
        <v>-240</v>
      </c>
      <c r="V169" s="132">
        <f t="shared" si="79"/>
        <v>-270</v>
      </c>
      <c r="W169" s="99" t="s">
        <v>68</v>
      </c>
    </row>
    <row r="170" spans="1:23" x14ac:dyDescent="0.45">
      <c r="A170" s="97" t="s">
        <v>96</v>
      </c>
      <c r="B170" s="132">
        <f t="shared" ref="B170:V170" si="80">B32-B$5</f>
        <v>-246</v>
      </c>
      <c r="C170" s="132">
        <f t="shared" si="80"/>
        <v>-214</v>
      </c>
      <c r="D170" s="132">
        <f t="shared" si="80"/>
        <v>-273</v>
      </c>
      <c r="E170" s="132">
        <f t="shared" si="80"/>
        <v>-288</v>
      </c>
      <c r="F170" s="132">
        <f t="shared" si="80"/>
        <v>-351</v>
      </c>
      <c r="G170" s="132">
        <f t="shared" si="80"/>
        <v>-294</v>
      </c>
      <c r="H170" s="132">
        <f t="shared" si="80"/>
        <v>-297</v>
      </c>
      <c r="I170" s="132">
        <f t="shared" si="80"/>
        <v>-279</v>
      </c>
      <c r="J170" s="132">
        <f t="shared" si="80"/>
        <v>-258</v>
      </c>
      <c r="K170" s="132">
        <f t="shared" si="80"/>
        <v>-229</v>
      </c>
      <c r="L170" s="132">
        <f t="shared" si="80"/>
        <v>-133</v>
      </c>
      <c r="M170" s="132">
        <f t="shared" si="80"/>
        <v>-86</v>
      </c>
      <c r="N170" s="132">
        <f t="shared" si="80"/>
        <v>-16</v>
      </c>
      <c r="O170" s="132">
        <f t="shared" si="80"/>
        <v>92</v>
      </c>
      <c r="P170" s="132">
        <f t="shared" si="80"/>
        <v>4</v>
      </c>
      <c r="Q170" s="132">
        <f t="shared" si="80"/>
        <v>7</v>
      </c>
      <c r="R170" s="132">
        <f t="shared" si="80"/>
        <v>28</v>
      </c>
      <c r="S170" s="132">
        <f t="shared" si="80"/>
        <v>94</v>
      </c>
      <c r="T170" s="132">
        <f t="shared" si="80"/>
        <v>108</v>
      </c>
      <c r="U170" s="132">
        <f t="shared" si="80"/>
        <v>137</v>
      </c>
      <c r="V170" s="132">
        <f t="shared" si="80"/>
        <v>21</v>
      </c>
      <c r="W170" s="99" t="s">
        <v>94</v>
      </c>
    </row>
    <row r="171" spans="1:23" x14ac:dyDescent="0.45">
      <c r="A171" s="97" t="s">
        <v>72</v>
      </c>
      <c r="B171" s="132">
        <f t="shared" ref="B171:V171" si="81">B33-B$5</f>
        <v>24</v>
      </c>
      <c r="C171" s="132">
        <f t="shared" si="81"/>
        <v>134</v>
      </c>
      <c r="D171" s="132">
        <f t="shared" si="81"/>
        <v>122</v>
      </c>
      <c r="E171" s="132">
        <f t="shared" si="81"/>
        <v>133</v>
      </c>
      <c r="F171" s="132">
        <f t="shared" si="81"/>
        <v>178</v>
      </c>
      <c r="G171" s="132">
        <f t="shared" si="81"/>
        <v>197</v>
      </c>
      <c r="H171" s="132">
        <f t="shared" si="81"/>
        <v>307</v>
      </c>
      <c r="I171" s="132">
        <f t="shared" si="81"/>
        <v>272</v>
      </c>
      <c r="J171" s="132">
        <f t="shared" si="81"/>
        <v>325</v>
      </c>
      <c r="K171" s="132">
        <f t="shared" si="81"/>
        <v>238</v>
      </c>
      <c r="L171" s="132">
        <f t="shared" si="81"/>
        <v>354</v>
      </c>
      <c r="M171" s="132">
        <f t="shared" si="81"/>
        <v>344</v>
      </c>
      <c r="N171" s="132">
        <f t="shared" si="81"/>
        <v>347</v>
      </c>
      <c r="O171" s="132">
        <f t="shared" si="81"/>
        <v>317</v>
      </c>
      <c r="P171" s="132">
        <f t="shared" si="81"/>
        <v>237</v>
      </c>
      <c r="Q171" s="132">
        <f t="shared" si="81"/>
        <v>242</v>
      </c>
      <c r="R171" s="132">
        <f t="shared" si="81"/>
        <v>291</v>
      </c>
      <c r="S171" s="132">
        <f t="shared" si="81"/>
        <v>253</v>
      </c>
      <c r="T171" s="132">
        <f t="shared" si="81"/>
        <v>246</v>
      </c>
      <c r="U171" s="132">
        <f t="shared" si="81"/>
        <v>246</v>
      </c>
      <c r="V171" s="132">
        <f t="shared" si="81"/>
        <v>323</v>
      </c>
      <c r="W171" s="99" t="s">
        <v>68</v>
      </c>
    </row>
    <row r="172" spans="1:23" x14ac:dyDescent="0.45">
      <c r="A172" s="97" t="s">
        <v>102</v>
      </c>
      <c r="B172" s="132">
        <f t="shared" ref="B172:V172" si="82">B34-B$5</f>
        <v>-709</v>
      </c>
      <c r="C172" s="132">
        <f t="shared" si="82"/>
        <v>-737</v>
      </c>
      <c r="D172" s="132">
        <f t="shared" si="82"/>
        <v>-678</v>
      </c>
      <c r="E172" s="132">
        <f t="shared" si="82"/>
        <v>-714</v>
      </c>
      <c r="F172" s="132">
        <f t="shared" si="82"/>
        <v>-739</v>
      </c>
      <c r="G172" s="132">
        <f t="shared" si="82"/>
        <v>-823</v>
      </c>
      <c r="H172" s="132">
        <f t="shared" si="82"/>
        <v>-904</v>
      </c>
      <c r="I172" s="132">
        <f t="shared" si="82"/>
        <v>-945</v>
      </c>
      <c r="J172" s="132">
        <f t="shared" si="82"/>
        <v>-989</v>
      </c>
      <c r="K172" s="132">
        <f t="shared" si="82"/>
        <v>-1171</v>
      </c>
      <c r="L172" s="132">
        <f t="shared" si="82"/>
        <v>-1264</v>
      </c>
      <c r="M172" s="132">
        <f t="shared" si="82"/>
        <v>-1263</v>
      </c>
      <c r="N172" s="132">
        <f t="shared" si="82"/>
        <v>-1421</v>
      </c>
      <c r="O172" s="132">
        <f t="shared" si="82"/>
        <v>-1352</v>
      </c>
      <c r="P172" s="132">
        <f t="shared" si="82"/>
        <v>-1215</v>
      </c>
      <c r="Q172" s="132">
        <f t="shared" si="82"/>
        <v>-1350</v>
      </c>
      <c r="R172" s="132">
        <f t="shared" si="82"/>
        <v>-1275</v>
      </c>
      <c r="S172" s="132">
        <f t="shared" si="82"/>
        <v>-1294</v>
      </c>
      <c r="T172" s="132">
        <f t="shared" si="82"/>
        <v>-1354</v>
      </c>
      <c r="U172" s="132">
        <f t="shared" si="82"/>
        <v>-1557</v>
      </c>
      <c r="V172" s="132">
        <f t="shared" si="82"/>
        <v>-1843</v>
      </c>
      <c r="W172" s="99" t="s">
        <v>100</v>
      </c>
    </row>
    <row r="173" spans="1:23" x14ac:dyDescent="0.45">
      <c r="A173" s="97" t="s">
        <v>51</v>
      </c>
      <c r="B173" s="132">
        <f t="shared" ref="B173:V173" si="83">B35-B$5</f>
        <v>135</v>
      </c>
      <c r="C173" s="132">
        <f t="shared" si="83"/>
        <v>109</v>
      </c>
      <c r="D173" s="132">
        <f t="shared" si="83"/>
        <v>77</v>
      </c>
      <c r="E173" s="132">
        <f t="shared" si="83"/>
        <v>150</v>
      </c>
      <c r="F173" s="132">
        <f t="shared" si="83"/>
        <v>327</v>
      </c>
      <c r="G173" s="132">
        <f t="shared" si="83"/>
        <v>551</v>
      </c>
      <c r="H173" s="132">
        <f t="shared" si="83"/>
        <v>707</v>
      </c>
      <c r="I173" s="132">
        <f t="shared" si="83"/>
        <v>846</v>
      </c>
      <c r="J173" s="132">
        <f t="shared" si="83"/>
        <v>980</v>
      </c>
      <c r="K173" s="132">
        <f t="shared" si="83"/>
        <v>1263</v>
      </c>
      <c r="L173" s="132">
        <f t="shared" si="83"/>
        <v>1393</v>
      </c>
      <c r="M173" s="132">
        <f t="shared" si="83"/>
        <v>1481</v>
      </c>
      <c r="N173" s="132">
        <f t="shared" si="83"/>
        <v>1483</v>
      </c>
      <c r="O173" s="132">
        <f t="shared" si="83"/>
        <v>1575</v>
      </c>
      <c r="P173" s="132">
        <f t="shared" si="83"/>
        <v>1429</v>
      </c>
      <c r="Q173" s="132">
        <f t="shared" si="83"/>
        <v>1426</v>
      </c>
      <c r="R173" s="132">
        <f t="shared" si="83"/>
        <v>1505</v>
      </c>
      <c r="S173" s="132">
        <f t="shared" si="83"/>
        <v>1637</v>
      </c>
      <c r="T173" s="132">
        <f t="shared" si="83"/>
        <v>1728</v>
      </c>
      <c r="U173" s="132">
        <f t="shared" si="83"/>
        <v>1639</v>
      </c>
      <c r="V173" s="132">
        <f t="shared" si="83"/>
        <v>1602</v>
      </c>
      <c r="W173" s="99" t="s">
        <v>48</v>
      </c>
    </row>
    <row r="174" spans="1:23" x14ac:dyDescent="0.45">
      <c r="A174" s="97" t="s">
        <v>58</v>
      </c>
      <c r="B174" s="132">
        <f t="shared" ref="B174:V174" si="84">B36-B$5</f>
        <v>631</v>
      </c>
      <c r="C174" s="132">
        <f t="shared" si="84"/>
        <v>579</v>
      </c>
      <c r="D174" s="132">
        <f t="shared" si="84"/>
        <v>655</v>
      </c>
      <c r="E174" s="132">
        <f t="shared" si="84"/>
        <v>608</v>
      </c>
      <c r="F174" s="132">
        <f t="shared" si="84"/>
        <v>601</v>
      </c>
      <c r="G174" s="132">
        <f t="shared" si="84"/>
        <v>723</v>
      </c>
      <c r="H174" s="132">
        <f t="shared" si="84"/>
        <v>704</v>
      </c>
      <c r="I174" s="132">
        <f t="shared" si="84"/>
        <v>757</v>
      </c>
      <c r="J174" s="132">
        <f t="shared" si="84"/>
        <v>750</v>
      </c>
      <c r="K174" s="132">
        <f t="shared" si="84"/>
        <v>890</v>
      </c>
      <c r="L174" s="132">
        <f t="shared" si="84"/>
        <v>763</v>
      </c>
      <c r="M174" s="132">
        <f t="shared" si="84"/>
        <v>734</v>
      </c>
      <c r="N174" s="132">
        <f t="shared" si="84"/>
        <v>860</v>
      </c>
      <c r="O174" s="132">
        <f t="shared" si="84"/>
        <v>923</v>
      </c>
      <c r="P174" s="132">
        <f t="shared" si="84"/>
        <v>1070</v>
      </c>
      <c r="Q174" s="132">
        <f t="shared" si="84"/>
        <v>1146</v>
      </c>
      <c r="R174" s="132">
        <f t="shared" si="84"/>
        <v>1327</v>
      </c>
      <c r="S174" s="132">
        <f t="shared" si="84"/>
        <v>1404</v>
      </c>
      <c r="T174" s="132">
        <f t="shared" si="84"/>
        <v>1419</v>
      </c>
      <c r="U174" s="132">
        <f t="shared" si="84"/>
        <v>1593</v>
      </c>
      <c r="V174" s="132">
        <f t="shared" si="84"/>
        <v>1677</v>
      </c>
      <c r="W174" s="99" t="s">
        <v>55</v>
      </c>
    </row>
    <row r="175" spans="1:23" x14ac:dyDescent="0.45">
      <c r="A175" s="97" t="s">
        <v>90</v>
      </c>
      <c r="B175" s="132">
        <f t="shared" ref="B175:V175" si="85">B37-B$5</f>
        <v>-638</v>
      </c>
      <c r="C175" s="132">
        <f t="shared" si="85"/>
        <v>-679</v>
      </c>
      <c r="D175" s="132">
        <f t="shared" si="85"/>
        <v>-708</v>
      </c>
      <c r="E175" s="132">
        <f t="shared" si="85"/>
        <v>-803</v>
      </c>
      <c r="F175" s="132">
        <f t="shared" si="85"/>
        <v>-735</v>
      </c>
      <c r="G175" s="132">
        <f t="shared" si="85"/>
        <v>-629</v>
      </c>
      <c r="H175" s="132">
        <f t="shared" si="85"/>
        <v>-687</v>
      </c>
      <c r="I175" s="132">
        <f t="shared" si="85"/>
        <v>-679</v>
      </c>
      <c r="J175" s="132">
        <f t="shared" si="85"/>
        <v>-606</v>
      </c>
      <c r="K175" s="132">
        <f t="shared" si="85"/>
        <v>-602</v>
      </c>
      <c r="L175" s="132">
        <f t="shared" si="85"/>
        <v>-622</v>
      </c>
      <c r="M175" s="132">
        <f t="shared" si="85"/>
        <v>-722</v>
      </c>
      <c r="N175" s="132">
        <f t="shared" si="85"/>
        <v>-798</v>
      </c>
      <c r="O175" s="132">
        <f t="shared" si="85"/>
        <v>-914</v>
      </c>
      <c r="P175" s="132">
        <f t="shared" si="85"/>
        <v>-928</v>
      </c>
      <c r="Q175" s="132">
        <f t="shared" si="85"/>
        <v>-919</v>
      </c>
      <c r="R175" s="132">
        <f t="shared" si="85"/>
        <v>-935</v>
      </c>
      <c r="S175" s="132">
        <f t="shared" si="85"/>
        <v>-963</v>
      </c>
      <c r="T175" s="132">
        <f t="shared" si="85"/>
        <v>-1092</v>
      </c>
      <c r="U175" s="132">
        <f t="shared" si="85"/>
        <v>-1212</v>
      </c>
      <c r="V175" s="132">
        <f t="shared" si="85"/>
        <v>-1289</v>
      </c>
      <c r="W175" s="99" t="s">
        <v>89</v>
      </c>
    </row>
    <row r="176" spans="1:23" x14ac:dyDescent="0.45">
      <c r="A176" s="97" t="s">
        <v>59</v>
      </c>
      <c r="B176" s="132">
        <f t="shared" ref="B176:V176" si="86">B38-B$5</f>
        <v>923</v>
      </c>
      <c r="C176" s="132">
        <f t="shared" si="86"/>
        <v>1008</v>
      </c>
      <c r="D176" s="132">
        <f t="shared" si="86"/>
        <v>1078</v>
      </c>
      <c r="E176" s="132">
        <f t="shared" si="86"/>
        <v>1241</v>
      </c>
      <c r="F176" s="132">
        <f t="shared" si="86"/>
        <v>1314</v>
      </c>
      <c r="G176" s="132">
        <f t="shared" si="86"/>
        <v>1317</v>
      </c>
      <c r="H176" s="132">
        <f t="shared" si="86"/>
        <v>1429</v>
      </c>
      <c r="I176" s="132">
        <f t="shared" si="86"/>
        <v>1460</v>
      </c>
      <c r="J176" s="132">
        <f t="shared" si="86"/>
        <v>1456</v>
      </c>
      <c r="K176" s="132">
        <f t="shared" si="86"/>
        <v>1640</v>
      </c>
      <c r="L176" s="132">
        <f t="shared" si="86"/>
        <v>1707</v>
      </c>
      <c r="M176" s="132">
        <f t="shared" si="86"/>
        <v>1755</v>
      </c>
      <c r="N176" s="132">
        <f t="shared" si="86"/>
        <v>1608</v>
      </c>
      <c r="O176" s="132">
        <f t="shared" si="86"/>
        <v>1760</v>
      </c>
      <c r="P176" s="132">
        <f t="shared" si="86"/>
        <v>1867</v>
      </c>
      <c r="Q176" s="132">
        <f t="shared" si="86"/>
        <v>1968</v>
      </c>
      <c r="R176" s="132">
        <f t="shared" si="86"/>
        <v>2275</v>
      </c>
      <c r="S176" s="132">
        <f t="shared" si="86"/>
        <v>2622</v>
      </c>
      <c r="T176" s="132">
        <f t="shared" si="86"/>
        <v>2852</v>
      </c>
      <c r="U176" s="132">
        <f t="shared" si="86"/>
        <v>3261</v>
      </c>
      <c r="V176" s="132">
        <f t="shared" si="86"/>
        <v>3816</v>
      </c>
      <c r="W176" s="99" t="s">
        <v>55</v>
      </c>
    </row>
    <row r="177" spans="1:23" x14ac:dyDescent="0.45">
      <c r="A177" s="97" t="s">
        <v>83</v>
      </c>
      <c r="B177" s="132">
        <f t="shared" ref="B177:V177" si="87">B39-B$5</f>
        <v>-151</v>
      </c>
      <c r="C177" s="132">
        <f t="shared" si="87"/>
        <v>-61</v>
      </c>
      <c r="D177" s="132">
        <f t="shared" si="87"/>
        <v>-176</v>
      </c>
      <c r="E177" s="132">
        <f t="shared" si="87"/>
        <v>-194</v>
      </c>
      <c r="F177" s="132">
        <f t="shared" si="87"/>
        <v>-163</v>
      </c>
      <c r="G177" s="132">
        <f t="shared" si="87"/>
        <v>-192</v>
      </c>
      <c r="H177" s="132">
        <f t="shared" si="87"/>
        <v>-221</v>
      </c>
      <c r="I177" s="132">
        <f t="shared" si="87"/>
        <v>-385</v>
      </c>
      <c r="J177" s="132">
        <f t="shared" si="87"/>
        <v>-437</v>
      </c>
      <c r="K177" s="132">
        <f t="shared" si="87"/>
        <v>-412</v>
      </c>
      <c r="L177" s="132">
        <f t="shared" si="87"/>
        <v>-534</v>
      </c>
      <c r="M177" s="132">
        <f t="shared" si="87"/>
        <v>-531</v>
      </c>
      <c r="N177" s="132">
        <f t="shared" si="87"/>
        <v>-509</v>
      </c>
      <c r="O177" s="132">
        <f t="shared" si="87"/>
        <v>-698</v>
      </c>
      <c r="P177" s="132">
        <f t="shared" si="87"/>
        <v>-744</v>
      </c>
      <c r="Q177" s="132">
        <f t="shared" si="87"/>
        <v>-743</v>
      </c>
      <c r="R177" s="132">
        <f t="shared" si="87"/>
        <v>-766</v>
      </c>
      <c r="S177" s="132">
        <f t="shared" si="87"/>
        <v>-831</v>
      </c>
      <c r="T177" s="132">
        <f t="shared" si="87"/>
        <v>-961</v>
      </c>
      <c r="U177" s="132">
        <f t="shared" si="87"/>
        <v>-1052</v>
      </c>
      <c r="V177" s="132">
        <f t="shared" si="87"/>
        <v>-1274</v>
      </c>
      <c r="W177" s="99" t="s">
        <v>76</v>
      </c>
    </row>
    <row r="178" spans="1:23" x14ac:dyDescent="0.45">
      <c r="A178" s="97" t="s">
        <v>73</v>
      </c>
      <c r="B178" s="132">
        <f t="shared" ref="B178:V178" si="88">B40-B$5</f>
        <v>282</v>
      </c>
      <c r="C178" s="132">
        <f t="shared" si="88"/>
        <v>386</v>
      </c>
      <c r="D178" s="132">
        <f t="shared" si="88"/>
        <v>548</v>
      </c>
      <c r="E178" s="132">
        <f t="shared" si="88"/>
        <v>409</v>
      </c>
      <c r="F178" s="132">
        <f t="shared" si="88"/>
        <v>433</v>
      </c>
      <c r="G178" s="132">
        <f t="shared" si="88"/>
        <v>441</v>
      </c>
      <c r="H178" s="132">
        <f t="shared" si="88"/>
        <v>500</v>
      </c>
      <c r="I178" s="132">
        <f t="shared" si="88"/>
        <v>611</v>
      </c>
      <c r="J178" s="132">
        <f t="shared" si="88"/>
        <v>716</v>
      </c>
      <c r="K178" s="132">
        <f t="shared" si="88"/>
        <v>841</v>
      </c>
      <c r="L178" s="132">
        <f t="shared" si="88"/>
        <v>959</v>
      </c>
      <c r="M178" s="132">
        <f t="shared" si="88"/>
        <v>1088</v>
      </c>
      <c r="N178" s="132">
        <f t="shared" si="88"/>
        <v>980</v>
      </c>
      <c r="O178" s="132">
        <f t="shared" si="88"/>
        <v>1101</v>
      </c>
      <c r="P178" s="132">
        <f t="shared" si="88"/>
        <v>1067</v>
      </c>
      <c r="Q178" s="132">
        <f t="shared" si="88"/>
        <v>1020</v>
      </c>
      <c r="R178" s="132">
        <f t="shared" si="88"/>
        <v>1030</v>
      </c>
      <c r="S178" s="132">
        <f t="shared" si="88"/>
        <v>1025</v>
      </c>
      <c r="T178" s="132">
        <f t="shared" si="88"/>
        <v>1023</v>
      </c>
      <c r="U178" s="132">
        <f t="shared" si="88"/>
        <v>982</v>
      </c>
      <c r="V178" s="132">
        <f t="shared" si="88"/>
        <v>1110</v>
      </c>
      <c r="W178" s="99" t="s">
        <v>68</v>
      </c>
    </row>
    <row r="179" spans="1:23" x14ac:dyDescent="0.45">
      <c r="A179" s="97" t="s">
        <v>65</v>
      </c>
      <c r="B179" s="132">
        <f t="shared" ref="B179:V179" si="89">B41-B$5</f>
        <v>107</v>
      </c>
      <c r="C179" s="132">
        <f t="shared" si="89"/>
        <v>226</v>
      </c>
      <c r="D179" s="132">
        <f t="shared" si="89"/>
        <v>287</v>
      </c>
      <c r="E179" s="132">
        <f t="shared" si="89"/>
        <v>329</v>
      </c>
      <c r="F179" s="132">
        <f t="shared" si="89"/>
        <v>365</v>
      </c>
      <c r="G179" s="132">
        <f t="shared" si="89"/>
        <v>379</v>
      </c>
      <c r="H179" s="132">
        <f t="shared" si="89"/>
        <v>341</v>
      </c>
      <c r="I179" s="132">
        <f t="shared" si="89"/>
        <v>293</v>
      </c>
      <c r="J179" s="132">
        <f t="shared" si="89"/>
        <v>213</v>
      </c>
      <c r="K179" s="132">
        <f t="shared" si="89"/>
        <v>376</v>
      </c>
      <c r="L179" s="132">
        <f t="shared" si="89"/>
        <v>345</v>
      </c>
      <c r="M179" s="132">
        <f t="shared" si="89"/>
        <v>252</v>
      </c>
      <c r="N179" s="132">
        <f t="shared" si="89"/>
        <v>377</v>
      </c>
      <c r="O179" s="132">
        <f t="shared" si="89"/>
        <v>419</v>
      </c>
      <c r="P179" s="132">
        <f t="shared" si="89"/>
        <v>463</v>
      </c>
      <c r="Q179" s="132">
        <f t="shared" si="89"/>
        <v>417</v>
      </c>
      <c r="R179" s="132">
        <f t="shared" si="89"/>
        <v>410</v>
      </c>
      <c r="S179" s="132">
        <f t="shared" si="89"/>
        <v>464</v>
      </c>
      <c r="T179" s="132">
        <f t="shared" si="89"/>
        <v>381</v>
      </c>
      <c r="U179" s="132">
        <f t="shared" si="89"/>
        <v>502</v>
      </c>
      <c r="V179" s="132">
        <f t="shared" si="89"/>
        <v>287</v>
      </c>
      <c r="W179" s="99" t="s">
        <v>62</v>
      </c>
    </row>
    <row r="180" spans="1:23" x14ac:dyDescent="0.45">
      <c r="A180" s="97" t="s">
        <v>91</v>
      </c>
      <c r="B180" s="132">
        <f t="shared" ref="B180:V180" si="90">B42-B$5</f>
        <v>-347</v>
      </c>
      <c r="C180" s="132">
        <f t="shared" si="90"/>
        <v>-318</v>
      </c>
      <c r="D180" s="132">
        <f t="shared" si="90"/>
        <v>-392</v>
      </c>
      <c r="E180" s="132">
        <f t="shared" si="90"/>
        <v>-335</v>
      </c>
      <c r="F180" s="132">
        <f t="shared" si="90"/>
        <v>-445</v>
      </c>
      <c r="G180" s="132">
        <f t="shared" si="90"/>
        <v>-368</v>
      </c>
      <c r="H180" s="132">
        <f t="shared" si="90"/>
        <v>-368</v>
      </c>
      <c r="I180" s="132">
        <f t="shared" si="90"/>
        <v>-342</v>
      </c>
      <c r="J180" s="132">
        <f t="shared" si="90"/>
        <v>-231</v>
      </c>
      <c r="K180" s="132">
        <f t="shared" si="90"/>
        <v>-352</v>
      </c>
      <c r="L180" s="132">
        <f t="shared" si="90"/>
        <v>-388</v>
      </c>
      <c r="M180" s="132">
        <f t="shared" si="90"/>
        <v>-299</v>
      </c>
      <c r="N180" s="132">
        <f t="shared" si="90"/>
        <v>-265</v>
      </c>
      <c r="O180" s="132">
        <f t="shared" si="90"/>
        <v>-295</v>
      </c>
      <c r="P180" s="132">
        <f t="shared" si="90"/>
        <v>-280</v>
      </c>
      <c r="Q180" s="132">
        <f t="shared" si="90"/>
        <v>-435</v>
      </c>
      <c r="R180" s="132">
        <f t="shared" si="90"/>
        <v>-520</v>
      </c>
      <c r="S180" s="132">
        <f t="shared" si="90"/>
        <v>-554</v>
      </c>
      <c r="T180" s="132">
        <f t="shared" si="90"/>
        <v>-621</v>
      </c>
      <c r="U180" s="132">
        <f t="shared" si="90"/>
        <v>-748</v>
      </c>
      <c r="V180" s="132">
        <f t="shared" si="90"/>
        <v>-747</v>
      </c>
      <c r="W180" s="99" t="s">
        <v>89</v>
      </c>
    </row>
    <row r="181" spans="1:23" x14ac:dyDescent="0.45">
      <c r="A181" s="97" t="s">
        <v>103</v>
      </c>
      <c r="B181" s="132">
        <f t="shared" ref="B181:V181" si="91">B43-B$5</f>
        <v>-367</v>
      </c>
      <c r="C181" s="132">
        <f t="shared" si="91"/>
        <v>-272</v>
      </c>
      <c r="D181" s="132">
        <f t="shared" si="91"/>
        <v>-354</v>
      </c>
      <c r="E181" s="132">
        <f t="shared" si="91"/>
        <v>-415</v>
      </c>
      <c r="F181" s="132">
        <f t="shared" si="91"/>
        <v>-383</v>
      </c>
      <c r="G181" s="132">
        <f t="shared" si="91"/>
        <v>-339</v>
      </c>
      <c r="H181" s="132">
        <f t="shared" si="91"/>
        <v>-296</v>
      </c>
      <c r="I181" s="132">
        <f t="shared" si="91"/>
        <v>-378</v>
      </c>
      <c r="J181" s="132">
        <f t="shared" si="91"/>
        <v>-371</v>
      </c>
      <c r="K181" s="132">
        <f t="shared" si="91"/>
        <v>-364</v>
      </c>
      <c r="L181" s="132">
        <f t="shared" si="91"/>
        <v>-302</v>
      </c>
      <c r="M181" s="132">
        <f t="shared" si="91"/>
        <v>-249</v>
      </c>
      <c r="N181" s="132">
        <f t="shared" si="91"/>
        <v>-318</v>
      </c>
      <c r="O181" s="132">
        <f t="shared" si="91"/>
        <v>-233</v>
      </c>
      <c r="P181" s="132">
        <f t="shared" si="91"/>
        <v>-39</v>
      </c>
      <c r="Q181" s="132">
        <f t="shared" si="91"/>
        <v>101</v>
      </c>
      <c r="R181" s="132">
        <f t="shared" si="91"/>
        <v>47</v>
      </c>
      <c r="S181" s="132">
        <f t="shared" si="91"/>
        <v>-109</v>
      </c>
      <c r="T181" s="132">
        <f t="shared" si="91"/>
        <v>-78</v>
      </c>
      <c r="U181" s="132">
        <f t="shared" si="91"/>
        <v>-36</v>
      </c>
      <c r="V181" s="132">
        <f t="shared" si="91"/>
        <v>-120</v>
      </c>
      <c r="W181" s="99" t="s">
        <v>100</v>
      </c>
    </row>
    <row r="182" spans="1:23" x14ac:dyDescent="0.45">
      <c r="A182" s="97" t="s">
        <v>60</v>
      </c>
      <c r="B182" s="132">
        <f t="shared" ref="B182:V182" si="92">B44-B$5</f>
        <v>601</v>
      </c>
      <c r="C182" s="132">
        <f t="shared" si="92"/>
        <v>645</v>
      </c>
      <c r="D182" s="132">
        <f t="shared" si="92"/>
        <v>639</v>
      </c>
      <c r="E182" s="132">
        <f t="shared" si="92"/>
        <v>701</v>
      </c>
      <c r="F182" s="132">
        <f t="shared" si="92"/>
        <v>760</v>
      </c>
      <c r="G182" s="132">
        <f t="shared" si="92"/>
        <v>838</v>
      </c>
      <c r="H182" s="132">
        <f t="shared" si="92"/>
        <v>812</v>
      </c>
      <c r="I182" s="132">
        <f t="shared" si="92"/>
        <v>858</v>
      </c>
      <c r="J182" s="132">
        <f t="shared" si="92"/>
        <v>854</v>
      </c>
      <c r="K182" s="132">
        <f t="shared" si="92"/>
        <v>789</v>
      </c>
      <c r="L182" s="132">
        <f t="shared" si="92"/>
        <v>1017</v>
      </c>
      <c r="M182" s="132">
        <f t="shared" si="92"/>
        <v>1135</v>
      </c>
      <c r="N182" s="132">
        <f t="shared" si="92"/>
        <v>1100</v>
      </c>
      <c r="O182" s="132">
        <f t="shared" si="92"/>
        <v>1191</v>
      </c>
      <c r="P182" s="132">
        <f t="shared" si="92"/>
        <v>1204</v>
      </c>
      <c r="Q182" s="132">
        <f t="shared" si="92"/>
        <v>1225</v>
      </c>
      <c r="R182" s="132">
        <f t="shared" si="92"/>
        <v>1328</v>
      </c>
      <c r="S182" s="132">
        <f t="shared" si="92"/>
        <v>1406</v>
      </c>
      <c r="T182" s="132">
        <f t="shared" si="92"/>
        <v>1664</v>
      </c>
      <c r="U182" s="132">
        <f t="shared" si="92"/>
        <v>1504</v>
      </c>
      <c r="V182" s="132">
        <f t="shared" si="92"/>
        <v>1412</v>
      </c>
      <c r="W182" s="99" t="s">
        <v>55</v>
      </c>
    </row>
    <row r="183" spans="1:23" x14ac:dyDescent="0.45">
      <c r="A183" s="97" t="s">
        <v>52</v>
      </c>
      <c r="B183" s="132">
        <f t="shared" ref="B183:V183" si="93">B45-B$5</f>
        <v>671</v>
      </c>
      <c r="C183" s="132">
        <f t="shared" si="93"/>
        <v>730</v>
      </c>
      <c r="D183" s="132">
        <f t="shared" si="93"/>
        <v>814</v>
      </c>
      <c r="E183" s="132">
        <f t="shared" si="93"/>
        <v>902</v>
      </c>
      <c r="F183" s="132">
        <f t="shared" si="93"/>
        <v>1040</v>
      </c>
      <c r="G183" s="132">
        <f t="shared" si="93"/>
        <v>1252</v>
      </c>
      <c r="H183" s="132">
        <f t="shared" si="93"/>
        <v>1270</v>
      </c>
      <c r="I183" s="132">
        <f t="shared" si="93"/>
        <v>1336</v>
      </c>
      <c r="J183" s="132">
        <f t="shared" si="93"/>
        <v>1445</v>
      </c>
      <c r="K183" s="132">
        <f t="shared" si="93"/>
        <v>1477</v>
      </c>
      <c r="L183" s="132">
        <f t="shared" si="93"/>
        <v>1408</v>
      </c>
      <c r="M183" s="132">
        <f t="shared" si="93"/>
        <v>1429</v>
      </c>
      <c r="N183" s="132">
        <f t="shared" si="93"/>
        <v>1382</v>
      </c>
      <c r="O183" s="132">
        <f t="shared" si="93"/>
        <v>1405</v>
      </c>
      <c r="P183" s="132">
        <f t="shared" si="93"/>
        <v>1546</v>
      </c>
      <c r="Q183" s="132">
        <f t="shared" si="93"/>
        <v>1577</v>
      </c>
      <c r="R183" s="132">
        <f t="shared" si="93"/>
        <v>1507</v>
      </c>
      <c r="S183" s="132">
        <f t="shared" si="93"/>
        <v>1354</v>
      </c>
      <c r="T183" s="132">
        <f t="shared" si="93"/>
        <v>1218</v>
      </c>
      <c r="U183" s="132">
        <f t="shared" si="93"/>
        <v>1317</v>
      </c>
      <c r="V183" s="132">
        <f t="shared" si="93"/>
        <v>1503</v>
      </c>
      <c r="W183" s="99" t="s">
        <v>48</v>
      </c>
    </row>
    <row r="184" spans="1:23" x14ac:dyDescent="0.45">
      <c r="A184" s="97" t="s">
        <v>84</v>
      </c>
      <c r="B184" s="132">
        <f t="shared" ref="B184:V184" si="94">B46-B$5</f>
        <v>-253</v>
      </c>
      <c r="C184" s="132">
        <f t="shared" si="94"/>
        <v>-189</v>
      </c>
      <c r="D184" s="132">
        <f t="shared" si="94"/>
        <v>-203</v>
      </c>
      <c r="E184" s="132">
        <f t="shared" si="94"/>
        <v>-254</v>
      </c>
      <c r="F184" s="132">
        <f t="shared" si="94"/>
        <v>-278</v>
      </c>
      <c r="G184" s="132">
        <f t="shared" si="94"/>
        <v>-326</v>
      </c>
      <c r="H184" s="132">
        <f t="shared" si="94"/>
        <v>-381</v>
      </c>
      <c r="I184" s="132">
        <f t="shared" si="94"/>
        <v>-466</v>
      </c>
      <c r="J184" s="132">
        <f t="shared" si="94"/>
        <v>-445</v>
      </c>
      <c r="K184" s="132">
        <f t="shared" si="94"/>
        <v>-528</v>
      </c>
      <c r="L184" s="132">
        <f t="shared" si="94"/>
        <v>-545</v>
      </c>
      <c r="M184" s="132">
        <f t="shared" si="94"/>
        <v>-598</v>
      </c>
      <c r="N184" s="132">
        <f t="shared" si="94"/>
        <v>-692</v>
      </c>
      <c r="O184" s="132">
        <f t="shared" si="94"/>
        <v>-693</v>
      </c>
      <c r="P184" s="132">
        <f t="shared" si="94"/>
        <v>-728</v>
      </c>
      <c r="Q184" s="132">
        <f t="shared" si="94"/>
        <v>-891</v>
      </c>
      <c r="R184" s="132">
        <f t="shared" si="94"/>
        <v>-983</v>
      </c>
      <c r="S184" s="132">
        <f t="shared" si="94"/>
        <v>-1081</v>
      </c>
      <c r="T184" s="132">
        <f t="shared" si="94"/>
        <v>-1271</v>
      </c>
      <c r="U184" s="132">
        <f t="shared" si="94"/>
        <v>-1326</v>
      </c>
      <c r="V184" s="132">
        <f t="shared" si="94"/>
        <v>-1425</v>
      </c>
      <c r="W184" s="99" t="s">
        <v>76</v>
      </c>
    </row>
    <row r="185" spans="1:23" x14ac:dyDescent="0.45">
      <c r="A185" s="97" t="s">
        <v>74</v>
      </c>
      <c r="B185" s="132">
        <f t="shared" ref="B185:V185" si="95">B47-B$5</f>
        <v>56</v>
      </c>
      <c r="C185" s="132">
        <f t="shared" si="95"/>
        <v>-37</v>
      </c>
      <c r="D185" s="132">
        <f t="shared" si="95"/>
        <v>86</v>
      </c>
      <c r="E185" s="132">
        <f t="shared" si="95"/>
        <v>92</v>
      </c>
      <c r="F185" s="132">
        <f t="shared" si="95"/>
        <v>8</v>
      </c>
      <c r="G185" s="132">
        <f t="shared" si="95"/>
        <v>153</v>
      </c>
      <c r="H185" s="132">
        <f t="shared" si="95"/>
        <v>211</v>
      </c>
      <c r="I185" s="132">
        <f t="shared" si="95"/>
        <v>210</v>
      </c>
      <c r="J185" s="132">
        <f t="shared" si="95"/>
        <v>366</v>
      </c>
      <c r="K185" s="132">
        <f t="shared" si="95"/>
        <v>506</v>
      </c>
      <c r="L185" s="132">
        <f t="shared" si="95"/>
        <v>714</v>
      </c>
      <c r="M185" s="132">
        <f t="shared" si="95"/>
        <v>918</v>
      </c>
      <c r="N185" s="132">
        <f t="shared" si="95"/>
        <v>975</v>
      </c>
      <c r="O185" s="132">
        <f t="shared" si="95"/>
        <v>1063</v>
      </c>
      <c r="P185" s="132">
        <f t="shared" si="95"/>
        <v>1165</v>
      </c>
      <c r="Q185" s="132">
        <f t="shared" si="95"/>
        <v>1290</v>
      </c>
      <c r="R185" s="132">
        <f t="shared" si="95"/>
        <v>1394</v>
      </c>
      <c r="S185" s="132">
        <f t="shared" si="95"/>
        <v>1504</v>
      </c>
      <c r="T185" s="132">
        <f t="shared" si="95"/>
        <v>1840</v>
      </c>
      <c r="U185" s="132">
        <f t="shared" si="95"/>
        <v>1956</v>
      </c>
      <c r="V185" s="132">
        <f t="shared" si="95"/>
        <v>2304</v>
      </c>
      <c r="W185" s="99" t="s">
        <v>68</v>
      </c>
    </row>
    <row r="186" spans="1:23" x14ac:dyDescent="0.45">
      <c r="A186" s="97" t="s">
        <v>85</v>
      </c>
      <c r="B186" s="132">
        <f t="shared" ref="B186:V186" si="96">B48-B$5</f>
        <v>-15</v>
      </c>
      <c r="C186" s="132">
        <f t="shared" si="96"/>
        <v>59</v>
      </c>
      <c r="D186" s="132">
        <f t="shared" si="96"/>
        <v>-62</v>
      </c>
      <c r="E186" s="132">
        <f t="shared" si="96"/>
        <v>-5</v>
      </c>
      <c r="F186" s="132">
        <f t="shared" si="96"/>
        <v>94</v>
      </c>
      <c r="G186" s="132">
        <f t="shared" si="96"/>
        <v>31</v>
      </c>
      <c r="H186" s="132">
        <f t="shared" si="96"/>
        <v>-98</v>
      </c>
      <c r="I186" s="132">
        <f t="shared" si="96"/>
        <v>-150</v>
      </c>
      <c r="J186" s="132">
        <f t="shared" si="96"/>
        <v>-293</v>
      </c>
      <c r="K186" s="132">
        <f t="shared" si="96"/>
        <v>-369</v>
      </c>
      <c r="L186" s="132">
        <f t="shared" si="96"/>
        <v>-422</v>
      </c>
      <c r="M186" s="132">
        <f t="shared" si="96"/>
        <v>-498</v>
      </c>
      <c r="N186" s="132">
        <f t="shared" si="96"/>
        <v>-466</v>
      </c>
      <c r="O186" s="132">
        <f t="shared" si="96"/>
        <v>-483</v>
      </c>
      <c r="P186" s="132">
        <f t="shared" si="96"/>
        <v>-520</v>
      </c>
      <c r="Q186" s="132">
        <f t="shared" si="96"/>
        <v>-531</v>
      </c>
      <c r="R186" s="132">
        <f t="shared" si="96"/>
        <v>-587</v>
      </c>
      <c r="S186" s="132">
        <f t="shared" si="96"/>
        <v>-451</v>
      </c>
      <c r="T186" s="132">
        <f t="shared" si="96"/>
        <v>-681</v>
      </c>
      <c r="U186" s="132">
        <f t="shared" si="96"/>
        <v>-844</v>
      </c>
      <c r="V186" s="132">
        <f t="shared" si="96"/>
        <v>-855</v>
      </c>
      <c r="W186" s="99" t="s">
        <v>76</v>
      </c>
    </row>
    <row r="187" spans="1:23" x14ac:dyDescent="0.45">
      <c r="A187" s="97" t="s">
        <v>92</v>
      </c>
      <c r="B187" s="132">
        <f t="shared" ref="B187:V187" si="97">B49-B$5</f>
        <v>-462</v>
      </c>
      <c r="C187" s="132">
        <f t="shared" si="97"/>
        <v>-487</v>
      </c>
      <c r="D187" s="132">
        <f t="shared" si="97"/>
        <v>-499</v>
      </c>
      <c r="E187" s="132">
        <f t="shared" si="97"/>
        <v>-645</v>
      </c>
      <c r="F187" s="132">
        <f t="shared" si="97"/>
        <v>-746</v>
      </c>
      <c r="G187" s="132">
        <f t="shared" si="97"/>
        <v>-688</v>
      </c>
      <c r="H187" s="132">
        <f t="shared" si="97"/>
        <v>-781</v>
      </c>
      <c r="I187" s="132">
        <f t="shared" si="97"/>
        <v>-884</v>
      </c>
      <c r="J187" s="132">
        <f t="shared" si="97"/>
        <v>-862</v>
      </c>
      <c r="K187" s="132">
        <f t="shared" si="97"/>
        <v>-893</v>
      </c>
      <c r="L187" s="132">
        <f t="shared" si="97"/>
        <v>-941</v>
      </c>
      <c r="M187" s="132">
        <f t="shared" si="97"/>
        <v>-977</v>
      </c>
      <c r="N187" s="132">
        <f t="shared" si="97"/>
        <v>-1002</v>
      </c>
      <c r="O187" s="132">
        <f t="shared" si="97"/>
        <v>-1101</v>
      </c>
      <c r="P187" s="132">
        <f t="shared" si="97"/>
        <v>-1113</v>
      </c>
      <c r="Q187" s="132">
        <f t="shared" si="97"/>
        <v>-1120</v>
      </c>
      <c r="R187" s="132">
        <f t="shared" si="97"/>
        <v>-1259</v>
      </c>
      <c r="S187" s="132">
        <f t="shared" si="97"/>
        <v>-1364</v>
      </c>
      <c r="T187" s="132">
        <f t="shared" si="97"/>
        <v>-1535</v>
      </c>
      <c r="U187" s="132">
        <f t="shared" si="97"/>
        <v>-1643</v>
      </c>
      <c r="V187" s="132">
        <f t="shared" si="97"/>
        <v>-1785</v>
      </c>
      <c r="W187" s="99" t="s">
        <v>89</v>
      </c>
    </row>
    <row r="188" spans="1:23" x14ac:dyDescent="0.45">
      <c r="A188" s="97" t="s">
        <v>97</v>
      </c>
      <c r="B188" s="132">
        <f t="shared" ref="B188:V188" si="98">B50-B$5</f>
        <v>-1074</v>
      </c>
      <c r="C188" s="132">
        <f t="shared" si="98"/>
        <v>-1126</v>
      </c>
      <c r="D188" s="132">
        <f t="shared" si="98"/>
        <v>-1131</v>
      </c>
      <c r="E188" s="132">
        <f t="shared" si="98"/>
        <v>-1217</v>
      </c>
      <c r="F188" s="132">
        <f t="shared" si="98"/>
        <v>-1248</v>
      </c>
      <c r="G188" s="132">
        <f t="shared" si="98"/>
        <v>-1306</v>
      </c>
      <c r="H188" s="132">
        <f t="shared" si="98"/>
        <v>-1421</v>
      </c>
      <c r="I188" s="132">
        <f t="shared" si="98"/>
        <v>-1518</v>
      </c>
      <c r="J188" s="132">
        <f t="shared" si="98"/>
        <v>-1582</v>
      </c>
      <c r="K188" s="132">
        <f t="shared" si="98"/>
        <v>-1767</v>
      </c>
      <c r="L188" s="132">
        <f t="shared" si="98"/>
        <v>-1919</v>
      </c>
      <c r="M188" s="132">
        <f t="shared" si="98"/>
        <v>-1956</v>
      </c>
      <c r="N188" s="132">
        <f t="shared" si="98"/>
        <v>-2003</v>
      </c>
      <c r="O188" s="132">
        <f t="shared" si="98"/>
        <v>-2057</v>
      </c>
      <c r="P188" s="132">
        <f t="shared" si="98"/>
        <v>-2113</v>
      </c>
      <c r="Q188" s="132">
        <f t="shared" si="98"/>
        <v>-2225</v>
      </c>
      <c r="R188" s="132">
        <f t="shared" si="98"/>
        <v>-2254</v>
      </c>
      <c r="S188" s="132">
        <f t="shared" si="98"/>
        <v>-2308</v>
      </c>
      <c r="T188" s="132">
        <f t="shared" si="98"/>
        <v>-2238</v>
      </c>
      <c r="U188" s="132">
        <f t="shared" si="98"/>
        <v>-2478</v>
      </c>
      <c r="V188" s="132">
        <f t="shared" si="98"/>
        <v>-2669</v>
      </c>
      <c r="W188" s="99" t="s">
        <v>94</v>
      </c>
    </row>
    <row r="189" spans="1:23" x14ac:dyDescent="0.45">
      <c r="A189" s="97" t="s">
        <v>53</v>
      </c>
      <c r="B189" s="132">
        <f t="shared" ref="B189:V189" si="99">B51-B$5</f>
        <v>297</v>
      </c>
      <c r="C189" s="132">
        <f t="shared" si="99"/>
        <v>381</v>
      </c>
      <c r="D189" s="132">
        <f t="shared" si="99"/>
        <v>510</v>
      </c>
      <c r="E189" s="132">
        <f t="shared" si="99"/>
        <v>750</v>
      </c>
      <c r="F189" s="132">
        <f t="shared" si="99"/>
        <v>827</v>
      </c>
      <c r="G189" s="132">
        <f t="shared" si="99"/>
        <v>931</v>
      </c>
      <c r="H189" s="132">
        <f t="shared" si="99"/>
        <v>1248</v>
      </c>
      <c r="I189" s="132">
        <f t="shared" si="99"/>
        <v>1273</v>
      </c>
      <c r="J189" s="132">
        <f t="shared" si="99"/>
        <v>1369</v>
      </c>
      <c r="K189" s="132">
        <f t="shared" si="99"/>
        <v>1598</v>
      </c>
      <c r="L189" s="132">
        <f t="shared" si="99"/>
        <v>1798</v>
      </c>
      <c r="M189" s="132">
        <f t="shared" si="99"/>
        <v>1973</v>
      </c>
      <c r="N189" s="132">
        <f t="shared" si="99"/>
        <v>2202</v>
      </c>
      <c r="O189" s="132">
        <f t="shared" si="99"/>
        <v>2636</v>
      </c>
      <c r="P189" s="132">
        <f t="shared" si="99"/>
        <v>2651</v>
      </c>
      <c r="Q189" s="132">
        <f t="shared" si="99"/>
        <v>2673</v>
      </c>
      <c r="R189" s="132">
        <f t="shared" si="99"/>
        <v>2594</v>
      </c>
      <c r="S189" s="132">
        <f t="shared" si="99"/>
        <v>2585</v>
      </c>
      <c r="T189" s="132">
        <f t="shared" si="99"/>
        <v>2551</v>
      </c>
      <c r="U189" s="132">
        <f t="shared" si="99"/>
        <v>2488</v>
      </c>
      <c r="V189" s="132">
        <f t="shared" si="99"/>
        <v>2565</v>
      </c>
      <c r="W189" s="99" t="s">
        <v>48</v>
      </c>
    </row>
    <row r="190" spans="1:23" x14ac:dyDescent="0.45">
      <c r="A190" s="97" t="s">
        <v>86</v>
      </c>
      <c r="B190" s="132">
        <f t="shared" ref="B190:V190" si="100">B52-B$5</f>
        <v>-440</v>
      </c>
      <c r="C190" s="132">
        <f t="shared" si="100"/>
        <v>-561</v>
      </c>
      <c r="D190" s="132">
        <f t="shared" si="100"/>
        <v>-556</v>
      </c>
      <c r="E190" s="132">
        <f t="shared" si="100"/>
        <v>-540</v>
      </c>
      <c r="F190" s="132">
        <f t="shared" si="100"/>
        <v>-529</v>
      </c>
      <c r="G190" s="132">
        <f t="shared" si="100"/>
        <v>-556</v>
      </c>
      <c r="H190" s="132">
        <f t="shared" si="100"/>
        <v>-572</v>
      </c>
      <c r="I190" s="132">
        <f t="shared" si="100"/>
        <v>-578</v>
      </c>
      <c r="J190" s="132">
        <f t="shared" si="100"/>
        <v>-505</v>
      </c>
      <c r="K190" s="132">
        <f t="shared" si="100"/>
        <v>-452</v>
      </c>
      <c r="L190" s="132">
        <f t="shared" si="100"/>
        <v>-504</v>
      </c>
      <c r="M190" s="132">
        <f t="shared" si="100"/>
        <v>-446</v>
      </c>
      <c r="N190" s="132">
        <f t="shared" si="100"/>
        <v>-432</v>
      </c>
      <c r="O190" s="132">
        <f t="shared" si="100"/>
        <v>-419</v>
      </c>
      <c r="P190" s="132">
        <f t="shared" si="100"/>
        <v>-489</v>
      </c>
      <c r="Q190" s="132">
        <f t="shared" si="100"/>
        <v>-587</v>
      </c>
      <c r="R190" s="132">
        <f t="shared" si="100"/>
        <v>-665</v>
      </c>
      <c r="S190" s="132">
        <f t="shared" si="100"/>
        <v>-760</v>
      </c>
      <c r="T190" s="132">
        <f t="shared" si="100"/>
        <v>-821</v>
      </c>
      <c r="U190" s="132">
        <f t="shared" si="100"/>
        <v>-845</v>
      </c>
      <c r="V190" s="132">
        <f t="shared" si="100"/>
        <v>-996</v>
      </c>
      <c r="W190" s="99" t="s">
        <v>76</v>
      </c>
    </row>
    <row r="191" spans="1:23" x14ac:dyDescent="0.45">
      <c r="A191" s="97" t="s">
        <v>104</v>
      </c>
      <c r="B191" s="132">
        <f t="shared" ref="B191:V191" si="101">B53-B$5</f>
        <v>-238</v>
      </c>
      <c r="C191" s="132">
        <f t="shared" si="101"/>
        <v>-243</v>
      </c>
      <c r="D191" s="132">
        <f t="shared" si="101"/>
        <v>-209</v>
      </c>
      <c r="E191" s="132">
        <f t="shared" si="101"/>
        <v>-208</v>
      </c>
      <c r="F191" s="132">
        <f t="shared" si="101"/>
        <v>-276</v>
      </c>
      <c r="G191" s="132">
        <f t="shared" si="101"/>
        <v>-272</v>
      </c>
      <c r="H191" s="132">
        <f t="shared" si="101"/>
        <v>-302</v>
      </c>
      <c r="I191" s="132">
        <f t="shared" si="101"/>
        <v>-224</v>
      </c>
      <c r="J191" s="132">
        <f t="shared" si="101"/>
        <v>-114</v>
      </c>
      <c r="K191" s="132">
        <f t="shared" si="101"/>
        <v>-61</v>
      </c>
      <c r="L191" s="132">
        <f t="shared" si="101"/>
        <v>-140</v>
      </c>
      <c r="M191" s="132">
        <f t="shared" si="101"/>
        <v>-214</v>
      </c>
      <c r="N191" s="132">
        <f t="shared" si="101"/>
        <v>-144</v>
      </c>
      <c r="O191" s="132">
        <f t="shared" si="101"/>
        <v>-255</v>
      </c>
      <c r="P191" s="132">
        <f t="shared" si="101"/>
        <v>-336</v>
      </c>
      <c r="Q191" s="132">
        <f t="shared" si="101"/>
        <v>-433</v>
      </c>
      <c r="R191" s="132">
        <f t="shared" si="101"/>
        <v>-555</v>
      </c>
      <c r="S191" s="132">
        <f t="shared" si="101"/>
        <v>-658</v>
      </c>
      <c r="T191" s="132">
        <f t="shared" si="101"/>
        <v>-658</v>
      </c>
      <c r="U191" s="132">
        <f t="shared" si="101"/>
        <v>-707</v>
      </c>
      <c r="V191" s="132">
        <f t="shared" si="101"/>
        <v>-926</v>
      </c>
      <c r="W191" s="99" t="s">
        <v>100</v>
      </c>
    </row>
    <row r="192" spans="1:23" x14ac:dyDescent="0.45">
      <c r="A192" s="97" t="s">
        <v>87</v>
      </c>
      <c r="B192" s="132">
        <f t="shared" ref="B192:V192" si="102">B54-B$5</f>
        <v>357</v>
      </c>
      <c r="C192" s="132">
        <f t="shared" si="102"/>
        <v>461</v>
      </c>
      <c r="D192" s="132">
        <f t="shared" si="102"/>
        <v>500</v>
      </c>
      <c r="E192" s="132">
        <f t="shared" si="102"/>
        <v>538</v>
      </c>
      <c r="F192" s="132">
        <f t="shared" si="102"/>
        <v>607</v>
      </c>
      <c r="G192" s="132">
        <f t="shared" si="102"/>
        <v>651</v>
      </c>
      <c r="H192" s="132">
        <f t="shared" si="102"/>
        <v>651</v>
      </c>
      <c r="I192" s="132">
        <f t="shared" si="102"/>
        <v>708</v>
      </c>
      <c r="J192" s="132">
        <f t="shared" si="102"/>
        <v>708</v>
      </c>
      <c r="K192" s="132">
        <f t="shared" si="102"/>
        <v>882</v>
      </c>
      <c r="L192" s="132">
        <f t="shared" si="102"/>
        <v>868</v>
      </c>
      <c r="M192" s="132">
        <f t="shared" si="102"/>
        <v>974</v>
      </c>
      <c r="N192" s="132">
        <f t="shared" si="102"/>
        <v>1235</v>
      </c>
      <c r="O192" s="132">
        <f t="shared" si="102"/>
        <v>1280</v>
      </c>
      <c r="P192" s="132">
        <f t="shared" si="102"/>
        <v>1447</v>
      </c>
      <c r="Q192" s="132">
        <f t="shared" si="102"/>
        <v>1610</v>
      </c>
      <c r="R192" s="132">
        <f t="shared" si="102"/>
        <v>1836</v>
      </c>
      <c r="S192" s="132">
        <f t="shared" si="102"/>
        <v>2081</v>
      </c>
      <c r="T192" s="132">
        <f t="shared" si="102"/>
        <v>2091</v>
      </c>
      <c r="U192" s="132">
        <f t="shared" si="102"/>
        <v>2280</v>
      </c>
      <c r="V192" s="132">
        <f t="shared" si="102"/>
        <v>2578</v>
      </c>
      <c r="W192" s="99" t="s">
        <v>76</v>
      </c>
    </row>
    <row r="193" spans="1:23" x14ac:dyDescent="0.45">
      <c r="A193" s="97" t="s">
        <v>66</v>
      </c>
      <c r="B193" s="132">
        <f t="shared" ref="B193:V193" si="103">B55-B$5</f>
        <v>213</v>
      </c>
      <c r="C193" s="132">
        <f t="shared" si="103"/>
        <v>333</v>
      </c>
      <c r="D193" s="132">
        <f t="shared" si="103"/>
        <v>335</v>
      </c>
      <c r="E193" s="132">
        <f t="shared" si="103"/>
        <v>321</v>
      </c>
      <c r="F193" s="132">
        <f t="shared" si="103"/>
        <v>360</v>
      </c>
      <c r="G193" s="132">
        <f t="shared" si="103"/>
        <v>405</v>
      </c>
      <c r="H193" s="132">
        <f t="shared" si="103"/>
        <v>497</v>
      </c>
      <c r="I193" s="132">
        <f t="shared" si="103"/>
        <v>502</v>
      </c>
      <c r="J193" s="132">
        <f t="shared" si="103"/>
        <v>545</v>
      </c>
      <c r="K193" s="132">
        <f t="shared" si="103"/>
        <v>575</v>
      </c>
      <c r="L193" s="132">
        <f t="shared" si="103"/>
        <v>553</v>
      </c>
      <c r="M193" s="132">
        <f t="shared" si="103"/>
        <v>589</v>
      </c>
      <c r="N193" s="132">
        <f t="shared" si="103"/>
        <v>429</v>
      </c>
      <c r="O193" s="132">
        <f t="shared" si="103"/>
        <v>373</v>
      </c>
      <c r="P193" s="132">
        <f t="shared" si="103"/>
        <v>433</v>
      </c>
      <c r="Q193" s="132">
        <f t="shared" si="103"/>
        <v>317</v>
      </c>
      <c r="R193" s="132">
        <f t="shared" si="103"/>
        <v>157</v>
      </c>
      <c r="S193" s="132">
        <f t="shared" si="103"/>
        <v>83</v>
      </c>
      <c r="T193" s="132">
        <f t="shared" si="103"/>
        <v>-2</v>
      </c>
      <c r="U193" s="132">
        <f t="shared" si="103"/>
        <v>-19</v>
      </c>
      <c r="V193" s="132">
        <f t="shared" si="103"/>
        <v>-209</v>
      </c>
      <c r="W193" s="99" t="s">
        <v>62</v>
      </c>
    </row>
    <row r="194" spans="1:23" x14ac:dyDescent="0.45">
      <c r="A194" s="103" t="s">
        <v>98</v>
      </c>
      <c r="B194" s="134">
        <f t="shared" ref="B194:V194" si="104">B56-B$5</f>
        <v>-137</v>
      </c>
      <c r="C194" s="134">
        <f t="shared" si="104"/>
        <v>-136</v>
      </c>
      <c r="D194" s="134">
        <f t="shared" si="104"/>
        <v>-44</v>
      </c>
      <c r="E194" s="134">
        <f t="shared" si="104"/>
        <v>-87</v>
      </c>
      <c r="F194" s="134">
        <f t="shared" si="104"/>
        <v>-124</v>
      </c>
      <c r="G194" s="134">
        <f t="shared" si="104"/>
        <v>-48</v>
      </c>
      <c r="H194" s="134">
        <f t="shared" si="104"/>
        <v>98</v>
      </c>
      <c r="I194" s="134">
        <f t="shared" si="104"/>
        <v>179</v>
      </c>
      <c r="J194" s="134">
        <f t="shared" si="104"/>
        <v>193</v>
      </c>
      <c r="K194" s="134">
        <f t="shared" si="104"/>
        <v>77</v>
      </c>
      <c r="L194" s="134">
        <f t="shared" si="104"/>
        <v>192</v>
      </c>
      <c r="M194" s="134">
        <f t="shared" si="104"/>
        <v>246</v>
      </c>
      <c r="N194" s="134">
        <f t="shared" si="104"/>
        <v>272</v>
      </c>
      <c r="O194" s="134">
        <f t="shared" si="104"/>
        <v>234</v>
      </c>
      <c r="P194" s="134">
        <f t="shared" si="104"/>
        <v>331</v>
      </c>
      <c r="Q194" s="134">
        <f t="shared" si="104"/>
        <v>315</v>
      </c>
      <c r="R194" s="134">
        <f t="shared" si="104"/>
        <v>324</v>
      </c>
      <c r="S194" s="134">
        <f t="shared" si="104"/>
        <v>560</v>
      </c>
      <c r="T194" s="134">
        <f t="shared" si="104"/>
        <v>541</v>
      </c>
      <c r="U194" s="134">
        <f t="shared" si="104"/>
        <v>440</v>
      </c>
      <c r="V194" s="134">
        <f t="shared" si="104"/>
        <v>798</v>
      </c>
      <c r="W194" s="105" t="s">
        <v>94</v>
      </c>
    </row>
    <row r="195" spans="1:23" x14ac:dyDescent="0.45">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8"/>
    </row>
    <row r="197" spans="1:23" ht="15.75" x14ac:dyDescent="0.45">
      <c r="A197" s="135" t="s">
        <v>105</v>
      </c>
      <c r="B197" s="92">
        <v>2000</v>
      </c>
      <c r="C197" s="92">
        <v>2001</v>
      </c>
      <c r="D197" s="92">
        <v>2002</v>
      </c>
      <c r="E197" s="92">
        <v>2003</v>
      </c>
      <c r="F197" s="92">
        <v>2004</v>
      </c>
      <c r="G197" s="92">
        <v>2005</v>
      </c>
      <c r="H197" s="92">
        <v>2006</v>
      </c>
      <c r="I197" s="92">
        <v>2007</v>
      </c>
      <c r="J197" s="92">
        <v>2008</v>
      </c>
      <c r="K197" s="92">
        <v>2009</v>
      </c>
      <c r="L197" s="92">
        <v>2010</v>
      </c>
      <c r="M197" s="92">
        <v>2011</v>
      </c>
      <c r="N197" s="92">
        <v>2012</v>
      </c>
      <c r="O197" s="92">
        <v>2013</v>
      </c>
      <c r="P197" s="92">
        <v>2014</v>
      </c>
      <c r="Q197" s="92">
        <v>2015</v>
      </c>
      <c r="R197" s="92">
        <v>2016</v>
      </c>
      <c r="S197" s="92">
        <v>2017</v>
      </c>
      <c r="T197" s="92">
        <v>2018</v>
      </c>
      <c r="U197" s="92">
        <v>2019</v>
      </c>
      <c r="V197" s="92">
        <v>2020</v>
      </c>
      <c r="W197" s="93" t="s">
        <v>46</v>
      </c>
    </row>
    <row r="198" spans="1:23" x14ac:dyDescent="0.45">
      <c r="A198" s="97" t="s">
        <v>48</v>
      </c>
      <c r="B198" s="173">
        <f t="shared" ref="B198:V198" si="105">B60-B$5</f>
        <v>873</v>
      </c>
      <c r="C198" s="173">
        <f t="shared" si="105"/>
        <v>961</v>
      </c>
      <c r="D198" s="173">
        <f t="shared" si="105"/>
        <v>1070</v>
      </c>
      <c r="E198" s="173">
        <f t="shared" si="105"/>
        <v>1158</v>
      </c>
      <c r="F198" s="173">
        <f t="shared" si="105"/>
        <v>1290</v>
      </c>
      <c r="G198" s="173">
        <f t="shared" si="105"/>
        <v>1386</v>
      </c>
      <c r="H198" s="173">
        <f t="shared" si="105"/>
        <v>1558</v>
      </c>
      <c r="I198" s="173">
        <f t="shared" si="105"/>
        <v>1707</v>
      </c>
      <c r="J198" s="173">
        <f t="shared" si="105"/>
        <v>1842</v>
      </c>
      <c r="K198" s="173">
        <f t="shared" si="105"/>
        <v>2003</v>
      </c>
      <c r="L198" s="173">
        <f t="shared" si="105"/>
        <v>1991</v>
      </c>
      <c r="M198" s="173">
        <f t="shared" si="105"/>
        <v>1990</v>
      </c>
      <c r="N198" s="173">
        <f t="shared" si="105"/>
        <v>2007</v>
      </c>
      <c r="O198" s="173">
        <f t="shared" si="105"/>
        <v>2049</v>
      </c>
      <c r="P198" s="173">
        <f t="shared" si="105"/>
        <v>2052</v>
      </c>
      <c r="Q198" s="173">
        <f t="shared" si="105"/>
        <v>2179</v>
      </c>
      <c r="R198" s="173">
        <f t="shared" si="105"/>
        <v>2288</v>
      </c>
      <c r="S198" s="173">
        <f t="shared" si="105"/>
        <v>2285</v>
      </c>
      <c r="T198" s="173">
        <f t="shared" si="105"/>
        <v>2397</v>
      </c>
      <c r="U198" s="173">
        <f t="shared" si="105"/>
        <v>2452</v>
      </c>
      <c r="V198" s="173">
        <f t="shared" si="105"/>
        <v>2537</v>
      </c>
      <c r="W198" s="136"/>
    </row>
    <row r="199" spans="1:23" x14ac:dyDescent="0.45">
      <c r="A199" s="97" t="s">
        <v>55</v>
      </c>
      <c r="B199" s="132">
        <f t="shared" ref="B199:V199" si="106">B61-B$5</f>
        <v>704</v>
      </c>
      <c r="C199" s="132">
        <f t="shared" si="106"/>
        <v>748</v>
      </c>
      <c r="D199" s="132">
        <f t="shared" si="106"/>
        <v>798</v>
      </c>
      <c r="E199" s="132">
        <f t="shared" si="106"/>
        <v>885</v>
      </c>
      <c r="F199" s="132">
        <f t="shared" si="106"/>
        <v>938</v>
      </c>
      <c r="G199" s="132">
        <f t="shared" si="106"/>
        <v>987</v>
      </c>
      <c r="H199" s="132">
        <f t="shared" si="106"/>
        <v>1041</v>
      </c>
      <c r="I199" s="132">
        <f t="shared" si="106"/>
        <v>1088</v>
      </c>
      <c r="J199" s="132">
        <f t="shared" si="106"/>
        <v>1096</v>
      </c>
      <c r="K199" s="132">
        <f t="shared" si="106"/>
        <v>1185</v>
      </c>
      <c r="L199" s="132">
        <f t="shared" si="106"/>
        <v>1261</v>
      </c>
      <c r="M199" s="132">
        <f t="shared" si="106"/>
        <v>1314</v>
      </c>
      <c r="N199" s="132">
        <f t="shared" si="106"/>
        <v>1258</v>
      </c>
      <c r="O199" s="132">
        <f t="shared" si="106"/>
        <v>1356</v>
      </c>
      <c r="P199" s="132">
        <f t="shared" si="106"/>
        <v>1437</v>
      </c>
      <c r="Q199" s="132">
        <f t="shared" si="106"/>
        <v>1503</v>
      </c>
      <c r="R199" s="132">
        <f t="shared" si="106"/>
        <v>1686</v>
      </c>
      <c r="S199" s="132">
        <f t="shared" si="106"/>
        <v>1861</v>
      </c>
      <c r="T199" s="132">
        <f t="shared" si="106"/>
        <v>2027</v>
      </c>
      <c r="U199" s="132">
        <f t="shared" si="106"/>
        <v>2165</v>
      </c>
      <c r="V199" s="132">
        <f t="shared" si="106"/>
        <v>2386</v>
      </c>
      <c r="W199" s="136"/>
    </row>
    <row r="200" spans="1:23" x14ac:dyDescent="0.45">
      <c r="A200" s="97" t="s">
        <v>62</v>
      </c>
      <c r="B200" s="132">
        <f t="shared" ref="B200:V200" si="107">B62-B$5</f>
        <v>48</v>
      </c>
      <c r="C200" s="132">
        <f t="shared" si="107"/>
        <v>71</v>
      </c>
      <c r="D200" s="132">
        <f t="shared" si="107"/>
        <v>72</v>
      </c>
      <c r="E200" s="132">
        <f t="shared" si="107"/>
        <v>66</v>
      </c>
      <c r="F200" s="132">
        <f t="shared" si="107"/>
        <v>84</v>
      </c>
      <c r="G200" s="132">
        <f t="shared" si="107"/>
        <v>78</v>
      </c>
      <c r="H200" s="132">
        <f t="shared" si="107"/>
        <v>116</v>
      </c>
      <c r="I200" s="132">
        <f t="shared" si="107"/>
        <v>132</v>
      </c>
      <c r="J200" s="132">
        <f t="shared" si="107"/>
        <v>85</v>
      </c>
      <c r="K200" s="132">
        <f t="shared" si="107"/>
        <v>131</v>
      </c>
      <c r="L200" s="132">
        <f t="shared" si="107"/>
        <v>164</v>
      </c>
      <c r="M200" s="132">
        <f t="shared" si="107"/>
        <v>157</v>
      </c>
      <c r="N200" s="132">
        <f t="shared" si="107"/>
        <v>195</v>
      </c>
      <c r="O200" s="132">
        <f t="shared" si="107"/>
        <v>195</v>
      </c>
      <c r="P200" s="132">
        <f t="shared" si="107"/>
        <v>205</v>
      </c>
      <c r="Q200" s="132">
        <f t="shared" si="107"/>
        <v>144</v>
      </c>
      <c r="R200" s="132">
        <f t="shared" si="107"/>
        <v>145</v>
      </c>
      <c r="S200" s="132">
        <f t="shared" si="107"/>
        <v>114</v>
      </c>
      <c r="T200" s="132">
        <f t="shared" si="107"/>
        <v>45</v>
      </c>
      <c r="U200" s="132">
        <f t="shared" si="107"/>
        <v>83</v>
      </c>
      <c r="V200" s="132">
        <f t="shared" si="107"/>
        <v>30</v>
      </c>
      <c r="W200" s="136"/>
    </row>
    <row r="201" spans="1:23" x14ac:dyDescent="0.45">
      <c r="A201" s="97" t="s">
        <v>68</v>
      </c>
      <c r="B201" s="132">
        <f t="shared" ref="B201:V201" si="108">B63-B$5</f>
        <v>171</v>
      </c>
      <c r="C201" s="132">
        <f t="shared" si="108"/>
        <v>194</v>
      </c>
      <c r="D201" s="132">
        <f t="shared" si="108"/>
        <v>231</v>
      </c>
      <c r="E201" s="132">
        <f t="shared" si="108"/>
        <v>232</v>
      </c>
      <c r="F201" s="132">
        <f t="shared" si="108"/>
        <v>208</v>
      </c>
      <c r="G201" s="132">
        <f t="shared" si="108"/>
        <v>186</v>
      </c>
      <c r="H201" s="132">
        <f t="shared" si="108"/>
        <v>154</v>
      </c>
      <c r="I201" s="132">
        <f t="shared" si="108"/>
        <v>214</v>
      </c>
      <c r="J201" s="132">
        <f t="shared" si="108"/>
        <v>246</v>
      </c>
      <c r="K201" s="132">
        <f t="shared" si="108"/>
        <v>211</v>
      </c>
      <c r="L201" s="132">
        <f t="shared" si="108"/>
        <v>239</v>
      </c>
      <c r="M201" s="132">
        <f t="shared" si="108"/>
        <v>301</v>
      </c>
      <c r="N201" s="132">
        <f t="shared" si="108"/>
        <v>317</v>
      </c>
      <c r="O201" s="132">
        <f t="shared" si="108"/>
        <v>296</v>
      </c>
      <c r="P201" s="132">
        <f t="shared" si="108"/>
        <v>254</v>
      </c>
      <c r="Q201" s="132">
        <f t="shared" si="108"/>
        <v>210</v>
      </c>
      <c r="R201" s="132">
        <f t="shared" si="108"/>
        <v>200</v>
      </c>
      <c r="S201" s="132">
        <f t="shared" si="108"/>
        <v>130</v>
      </c>
      <c r="T201" s="132">
        <f t="shared" si="108"/>
        <v>135</v>
      </c>
      <c r="U201" s="132">
        <f t="shared" si="108"/>
        <v>94</v>
      </c>
      <c r="V201" s="132">
        <f t="shared" si="108"/>
        <v>94</v>
      </c>
      <c r="W201" s="136"/>
    </row>
    <row r="202" spans="1:23" x14ac:dyDescent="0.45">
      <c r="A202" s="97" t="s">
        <v>76</v>
      </c>
      <c r="B202" s="132">
        <f t="shared" ref="B202:V202" si="109">B64-B$5</f>
        <v>-94</v>
      </c>
      <c r="C202" s="132">
        <f t="shared" si="109"/>
        <v>-112</v>
      </c>
      <c r="D202" s="132">
        <f t="shared" si="109"/>
        <v>-144</v>
      </c>
      <c r="E202" s="132">
        <f t="shared" si="109"/>
        <v>-162</v>
      </c>
      <c r="F202" s="132">
        <f t="shared" si="109"/>
        <v>-141</v>
      </c>
      <c r="G202" s="132">
        <f t="shared" si="109"/>
        <v>-195</v>
      </c>
      <c r="H202" s="132">
        <f t="shared" si="109"/>
        <v>-209</v>
      </c>
      <c r="I202" s="132">
        <f t="shared" si="109"/>
        <v>-271</v>
      </c>
      <c r="J202" s="132">
        <f t="shared" si="109"/>
        <v>-304</v>
      </c>
      <c r="K202" s="132">
        <f t="shared" si="109"/>
        <v>-317</v>
      </c>
      <c r="L202" s="132">
        <f t="shared" si="109"/>
        <v>-382</v>
      </c>
      <c r="M202" s="132">
        <f t="shared" si="109"/>
        <v>-423</v>
      </c>
      <c r="N202" s="132">
        <f t="shared" si="109"/>
        <v>-411</v>
      </c>
      <c r="O202" s="132">
        <f t="shared" si="109"/>
        <v>-449</v>
      </c>
      <c r="P202" s="132">
        <f t="shared" si="109"/>
        <v>-432</v>
      </c>
      <c r="Q202" s="132">
        <f t="shared" si="109"/>
        <v>-467</v>
      </c>
      <c r="R202" s="132">
        <f t="shared" si="109"/>
        <v>-508</v>
      </c>
      <c r="S202" s="132">
        <f t="shared" si="109"/>
        <v>-511</v>
      </c>
      <c r="T202" s="132">
        <f t="shared" si="109"/>
        <v>-591</v>
      </c>
      <c r="U202" s="132">
        <f t="shared" si="109"/>
        <v>-652</v>
      </c>
      <c r="V202" s="132">
        <f t="shared" si="109"/>
        <v>-711</v>
      </c>
      <c r="W202" s="136"/>
    </row>
    <row r="203" spans="1:23" x14ac:dyDescent="0.45">
      <c r="A203" s="97" t="s">
        <v>89</v>
      </c>
      <c r="B203" s="132">
        <f t="shared" ref="B203:V203" si="110">B65-B$5</f>
        <v>-527</v>
      </c>
      <c r="C203" s="132">
        <f t="shared" si="110"/>
        <v>-560</v>
      </c>
      <c r="D203" s="132">
        <f t="shared" si="110"/>
        <v>-576</v>
      </c>
      <c r="E203" s="132">
        <f t="shared" si="110"/>
        <v>-680</v>
      </c>
      <c r="F203" s="132">
        <f t="shared" si="110"/>
        <v>-759</v>
      </c>
      <c r="G203" s="132">
        <f t="shared" si="110"/>
        <v>-687</v>
      </c>
      <c r="H203" s="132">
        <f t="shared" si="110"/>
        <v>-759</v>
      </c>
      <c r="I203" s="132">
        <f t="shared" si="110"/>
        <v>-827</v>
      </c>
      <c r="J203" s="132">
        <f t="shared" si="110"/>
        <v>-795</v>
      </c>
      <c r="K203" s="132">
        <f t="shared" si="110"/>
        <v>-839</v>
      </c>
      <c r="L203" s="132">
        <f t="shared" si="110"/>
        <v>-883</v>
      </c>
      <c r="M203" s="132">
        <f t="shared" si="110"/>
        <v>-927</v>
      </c>
      <c r="N203" s="132">
        <f t="shared" si="110"/>
        <v>-964</v>
      </c>
      <c r="O203" s="132">
        <f t="shared" si="110"/>
        <v>-1049</v>
      </c>
      <c r="P203" s="132">
        <f t="shared" si="110"/>
        <v>-1067</v>
      </c>
      <c r="Q203" s="132">
        <f t="shared" si="110"/>
        <v>-1099</v>
      </c>
      <c r="R203" s="132">
        <f t="shared" si="110"/>
        <v>-1206</v>
      </c>
      <c r="S203" s="132">
        <f t="shared" si="110"/>
        <v>-1272</v>
      </c>
      <c r="T203" s="132">
        <f t="shared" si="110"/>
        <v>-1408</v>
      </c>
      <c r="U203" s="132">
        <f t="shared" si="110"/>
        <v>-1518</v>
      </c>
      <c r="V203" s="132">
        <f t="shared" si="110"/>
        <v>-1604</v>
      </c>
      <c r="W203" s="136"/>
    </row>
    <row r="204" spans="1:23" x14ac:dyDescent="0.45">
      <c r="A204" s="97" t="s">
        <v>94</v>
      </c>
      <c r="B204" s="132">
        <f t="shared" ref="B204:V204" si="111">B66-B$5</f>
        <v>-550</v>
      </c>
      <c r="C204" s="132">
        <f t="shared" si="111"/>
        <v>-605</v>
      </c>
      <c r="D204" s="132">
        <f t="shared" si="111"/>
        <v>-631</v>
      </c>
      <c r="E204" s="132">
        <f t="shared" si="111"/>
        <v>-683</v>
      </c>
      <c r="F204" s="132">
        <f t="shared" si="111"/>
        <v>-744</v>
      </c>
      <c r="G204" s="132">
        <f t="shared" si="111"/>
        <v>-850</v>
      </c>
      <c r="H204" s="132">
        <f t="shared" si="111"/>
        <v>-871</v>
      </c>
      <c r="I204" s="132">
        <f t="shared" si="111"/>
        <v>-929</v>
      </c>
      <c r="J204" s="132">
        <f t="shared" si="111"/>
        <v>-998</v>
      </c>
      <c r="K204" s="132">
        <f t="shared" si="111"/>
        <v>-1099</v>
      </c>
      <c r="L204" s="132">
        <f t="shared" si="111"/>
        <v>-1169</v>
      </c>
      <c r="M204" s="132">
        <f t="shared" si="111"/>
        <v>-1204</v>
      </c>
      <c r="N204" s="132">
        <f t="shared" si="111"/>
        <v>-1248</v>
      </c>
      <c r="O204" s="132">
        <f t="shared" si="111"/>
        <v>-1256</v>
      </c>
      <c r="P204" s="132">
        <f t="shared" si="111"/>
        <v>-1293</v>
      </c>
      <c r="Q204" s="132">
        <f t="shared" si="111"/>
        <v>-1349</v>
      </c>
      <c r="R204" s="132">
        <f t="shared" si="111"/>
        <v>-1415</v>
      </c>
      <c r="S204" s="132">
        <f t="shared" si="111"/>
        <v>-1412</v>
      </c>
      <c r="T204" s="132">
        <f t="shared" si="111"/>
        <v>-1380</v>
      </c>
      <c r="U204" s="132">
        <f t="shared" si="111"/>
        <v>-1532</v>
      </c>
      <c r="V204" s="132">
        <f t="shared" si="111"/>
        <v>-1694</v>
      </c>
      <c r="W204" s="136"/>
    </row>
    <row r="205" spans="1:23" x14ac:dyDescent="0.45">
      <c r="A205" s="103" t="s">
        <v>100</v>
      </c>
      <c r="B205" s="134">
        <f t="shared" ref="B205:V205" si="112">B67-B$5</f>
        <v>-472</v>
      </c>
      <c r="C205" s="134">
        <f t="shared" si="112"/>
        <v>-498</v>
      </c>
      <c r="D205" s="134">
        <f t="shared" si="112"/>
        <v>-525</v>
      </c>
      <c r="E205" s="134">
        <f t="shared" si="112"/>
        <v>-512</v>
      </c>
      <c r="F205" s="134">
        <f t="shared" si="112"/>
        <v>-552</v>
      </c>
      <c r="G205" s="134">
        <f t="shared" si="112"/>
        <v>-545</v>
      </c>
      <c r="H205" s="134">
        <f t="shared" si="112"/>
        <v>-571</v>
      </c>
      <c r="I205" s="134">
        <f t="shared" si="112"/>
        <v>-522</v>
      </c>
      <c r="J205" s="134">
        <f t="shared" si="112"/>
        <v>-479</v>
      </c>
      <c r="K205" s="134">
        <f t="shared" si="112"/>
        <v>-548</v>
      </c>
      <c r="L205" s="134">
        <f t="shared" si="112"/>
        <v>-500</v>
      </c>
      <c r="M205" s="134">
        <f t="shared" si="112"/>
        <v>-452</v>
      </c>
      <c r="N205" s="134">
        <f t="shared" si="112"/>
        <v>-411</v>
      </c>
      <c r="O205" s="134">
        <f t="shared" si="112"/>
        <v>-366</v>
      </c>
      <c r="P205" s="134">
        <f t="shared" si="112"/>
        <v>-422</v>
      </c>
      <c r="Q205" s="134">
        <f t="shared" si="112"/>
        <v>-332</v>
      </c>
      <c r="R205" s="134">
        <f t="shared" si="112"/>
        <v>-340</v>
      </c>
      <c r="S205" s="134">
        <f t="shared" si="112"/>
        <v>-370</v>
      </c>
      <c r="T205" s="134">
        <f t="shared" si="112"/>
        <v>-254</v>
      </c>
      <c r="U205" s="134">
        <f t="shared" si="112"/>
        <v>-170</v>
      </c>
      <c r="V205" s="134">
        <f t="shared" si="112"/>
        <v>-115</v>
      </c>
      <c r="W205" s="137"/>
    </row>
    <row r="206" spans="1:23" x14ac:dyDescent="0.45">
      <c r="A206" s="118"/>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8"/>
    </row>
    <row r="207" spans="1:23" x14ac:dyDescent="0.45">
      <c r="A207" s="118"/>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8"/>
    </row>
    <row r="210" spans="1:23" ht="29.25" customHeight="1" x14ac:dyDescent="0.75">
      <c r="A210" s="120" t="s">
        <v>155</v>
      </c>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2"/>
    </row>
    <row r="211" spans="1:23" ht="29.25" customHeight="1" x14ac:dyDescent="0.45">
      <c r="A211" s="91" t="s">
        <v>45</v>
      </c>
      <c r="B211" s="92">
        <v>2000</v>
      </c>
      <c r="C211" s="92">
        <v>2001</v>
      </c>
      <c r="D211" s="92">
        <v>2002</v>
      </c>
      <c r="E211" s="92">
        <v>2003</v>
      </c>
      <c r="F211" s="92">
        <v>2004</v>
      </c>
      <c r="G211" s="92">
        <v>2005</v>
      </c>
      <c r="H211" s="92">
        <v>2006</v>
      </c>
      <c r="I211" s="92">
        <v>2007</v>
      </c>
      <c r="J211" s="92">
        <v>2008</v>
      </c>
      <c r="K211" s="92">
        <v>2009</v>
      </c>
      <c r="L211" s="92">
        <v>2010</v>
      </c>
      <c r="M211" s="92">
        <v>2011</v>
      </c>
      <c r="N211" s="92">
        <v>2012</v>
      </c>
      <c r="O211" s="92">
        <v>2013</v>
      </c>
      <c r="P211" s="92">
        <v>2014</v>
      </c>
      <c r="Q211" s="92">
        <v>2015</v>
      </c>
      <c r="R211" s="92">
        <v>2016</v>
      </c>
      <c r="S211" s="92">
        <v>2017</v>
      </c>
      <c r="T211" s="92">
        <v>2018</v>
      </c>
      <c r="U211" s="92">
        <v>2019</v>
      </c>
      <c r="V211" s="92">
        <v>2020</v>
      </c>
      <c r="W211" s="93" t="s">
        <v>46</v>
      </c>
    </row>
    <row r="212" spans="1:23" x14ac:dyDescent="0.45">
      <c r="A212" s="94" t="s">
        <v>16</v>
      </c>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96"/>
    </row>
    <row r="213" spans="1:23" x14ac:dyDescent="0.45">
      <c r="A213" s="97" t="s">
        <v>75</v>
      </c>
      <c r="B213" s="139">
        <f t="shared" ref="B213:V213" si="113">(B6-B$5)/B$5</f>
        <v>-4.3891733723482075E-2</v>
      </c>
      <c r="C213" s="139">
        <f t="shared" si="113"/>
        <v>-5.7356608478802994E-2</v>
      </c>
      <c r="D213" s="139">
        <f t="shared" si="113"/>
        <v>-4.9894736842105263E-2</v>
      </c>
      <c r="E213" s="139">
        <f t="shared" si="113"/>
        <v>-1.8664047151277015E-2</v>
      </c>
      <c r="F213" s="139">
        <f t="shared" si="113"/>
        <v>-3.1076581576026639E-2</v>
      </c>
      <c r="G213" s="139">
        <f t="shared" si="113"/>
        <v>-3.2786885245901641E-2</v>
      </c>
      <c r="H213" s="139">
        <f t="shared" si="113"/>
        <v>-4.7556142668428003E-2</v>
      </c>
      <c r="I213" s="139">
        <f t="shared" si="113"/>
        <v>-6.8797994044820565E-2</v>
      </c>
      <c r="J213" s="139">
        <f t="shared" si="113"/>
        <v>-7.6177495077994845E-2</v>
      </c>
      <c r="K213" s="139">
        <f t="shared" si="113"/>
        <v>-7.9230993300320421E-2</v>
      </c>
      <c r="L213" s="139">
        <f t="shared" si="113"/>
        <v>-9.1605218377765169E-2</v>
      </c>
      <c r="M213" s="139">
        <f t="shared" si="113"/>
        <v>-9.9917081260364846E-2</v>
      </c>
      <c r="N213" s="139">
        <f t="shared" si="113"/>
        <v>-9.0945566403637823E-2</v>
      </c>
      <c r="O213" s="139">
        <f t="shared" si="113"/>
        <v>-8.4351596373669693E-2</v>
      </c>
      <c r="P213" s="139">
        <f t="shared" si="113"/>
        <v>-8.3270345175107077E-2</v>
      </c>
      <c r="Q213" s="139">
        <f t="shared" si="113"/>
        <v>-8.1564111790812049E-2</v>
      </c>
      <c r="R213" s="139">
        <f t="shared" si="113"/>
        <v>-7.9056865464632461E-2</v>
      </c>
      <c r="S213" s="139">
        <f t="shared" si="113"/>
        <v>-8.7511190689346458E-2</v>
      </c>
      <c r="T213" s="139">
        <f t="shared" si="113"/>
        <v>-9.7663854639844255E-2</v>
      </c>
      <c r="U213" s="139">
        <f t="shared" si="113"/>
        <v>-9.6163788646468823E-2</v>
      </c>
      <c r="V213" s="139">
        <f t="shared" si="113"/>
        <v>-8.9392601314885689E-2</v>
      </c>
      <c r="W213" s="99" t="s">
        <v>76</v>
      </c>
    </row>
    <row r="214" spans="1:23" x14ac:dyDescent="0.45">
      <c r="A214" s="97" t="s">
        <v>99</v>
      </c>
      <c r="B214" s="139">
        <f t="shared" ref="B214:V214" si="114">(B7-B$5)/B$5</f>
        <v>0.11168007802974884</v>
      </c>
      <c r="C214" s="139">
        <f t="shared" si="114"/>
        <v>0.1704828836998413</v>
      </c>
      <c r="D214" s="139">
        <f t="shared" si="114"/>
        <v>0.19389473684210526</v>
      </c>
      <c r="E214" s="139">
        <f t="shared" si="114"/>
        <v>0.19842829076620824</v>
      </c>
      <c r="F214" s="139">
        <f t="shared" si="114"/>
        <v>0.1921938586755457</v>
      </c>
      <c r="G214" s="139">
        <f t="shared" si="114"/>
        <v>0.23491454482036972</v>
      </c>
      <c r="H214" s="139">
        <f t="shared" si="114"/>
        <v>0.22572655217965654</v>
      </c>
      <c r="I214" s="139">
        <f t="shared" si="114"/>
        <v>0.24165491302303715</v>
      </c>
      <c r="J214" s="139">
        <f t="shared" si="114"/>
        <v>0.25912464031500831</v>
      </c>
      <c r="K214" s="139">
        <f t="shared" si="114"/>
        <v>0.24526653073113894</v>
      </c>
      <c r="L214" s="139">
        <f t="shared" si="114"/>
        <v>0.26588201928530913</v>
      </c>
      <c r="M214" s="139">
        <f t="shared" si="114"/>
        <v>0.29118297401879489</v>
      </c>
      <c r="N214" s="139">
        <f t="shared" si="114"/>
        <v>0.32807275645312289</v>
      </c>
      <c r="O214" s="139">
        <f t="shared" si="114"/>
        <v>0.32505584023124423</v>
      </c>
      <c r="P214" s="139">
        <f t="shared" si="114"/>
        <v>0.3271604938271605</v>
      </c>
      <c r="Q214" s="139">
        <f t="shared" si="114"/>
        <v>0.37459517812162646</v>
      </c>
      <c r="R214" s="139">
        <f t="shared" si="114"/>
        <v>0.3593388811835414</v>
      </c>
      <c r="S214" s="139">
        <f t="shared" si="114"/>
        <v>0.3767905102954342</v>
      </c>
      <c r="T214" s="139">
        <f t="shared" si="114"/>
        <v>0.37302617348042399</v>
      </c>
      <c r="U214" s="139">
        <f t="shared" si="114"/>
        <v>0.36759383724537276</v>
      </c>
      <c r="V214" s="139">
        <f t="shared" si="114"/>
        <v>0.33863212638602691</v>
      </c>
      <c r="W214" s="99" t="s">
        <v>100</v>
      </c>
    </row>
    <row r="215" spans="1:23" x14ac:dyDescent="0.45">
      <c r="A215" s="97" t="s">
        <v>88</v>
      </c>
      <c r="B215" s="139">
        <f t="shared" ref="B215:V215" si="115">(B8-B$5)/B$5</f>
        <v>-0.21360643745427946</v>
      </c>
      <c r="C215" s="139">
        <f t="shared" si="115"/>
        <v>-0.2212650192700068</v>
      </c>
      <c r="D215" s="139">
        <f t="shared" si="115"/>
        <v>-0.20189473684210527</v>
      </c>
      <c r="E215" s="139">
        <f t="shared" si="115"/>
        <v>-0.19646365422396855</v>
      </c>
      <c r="F215" s="139">
        <f t="shared" si="115"/>
        <v>-0.18793932667406585</v>
      </c>
      <c r="G215" s="139">
        <f t="shared" si="115"/>
        <v>-0.15573770491803279</v>
      </c>
      <c r="H215" s="139">
        <f t="shared" si="115"/>
        <v>-0.15340158520475561</v>
      </c>
      <c r="I215" s="139">
        <f t="shared" si="115"/>
        <v>-0.14731233349004857</v>
      </c>
      <c r="J215" s="139">
        <f t="shared" si="115"/>
        <v>-0.14023928517340603</v>
      </c>
      <c r="K215" s="139">
        <f t="shared" si="115"/>
        <v>-0.14404311098164871</v>
      </c>
      <c r="L215" s="139">
        <f t="shared" si="115"/>
        <v>-0.14634146341463414</v>
      </c>
      <c r="M215" s="139">
        <f t="shared" si="115"/>
        <v>-0.16044776119402984</v>
      </c>
      <c r="N215" s="139">
        <f t="shared" si="115"/>
        <v>-0.16985421960679417</v>
      </c>
      <c r="O215" s="139">
        <f t="shared" si="115"/>
        <v>-0.17369596636447249</v>
      </c>
      <c r="P215" s="139">
        <f t="shared" si="115"/>
        <v>-0.17346938775510204</v>
      </c>
      <c r="Q215" s="139">
        <f t="shared" si="115"/>
        <v>-0.17416336811802807</v>
      </c>
      <c r="R215" s="139">
        <f t="shared" si="115"/>
        <v>-0.16909385113268607</v>
      </c>
      <c r="S215" s="139">
        <f t="shared" si="115"/>
        <v>-0.15633393017009847</v>
      </c>
      <c r="T215" s="139">
        <f t="shared" si="115"/>
        <v>-0.15466147523253299</v>
      </c>
      <c r="U215" s="139">
        <f t="shared" si="115"/>
        <v>-0.15779133491882949</v>
      </c>
      <c r="V215" s="139">
        <f t="shared" si="115"/>
        <v>-0.14081051908546757</v>
      </c>
      <c r="W215" s="99" t="s">
        <v>89</v>
      </c>
    </row>
    <row r="216" spans="1:23" x14ac:dyDescent="0.45">
      <c r="A216" s="97" t="s">
        <v>77</v>
      </c>
      <c r="B216" s="139">
        <f t="shared" ref="B216:V216" si="116">(B9-B$5)/B$5</f>
        <v>-9.5586442331138749E-2</v>
      </c>
      <c r="C216" s="139">
        <f t="shared" si="116"/>
        <v>-9.1362502833824535E-2</v>
      </c>
      <c r="D216" s="139">
        <f t="shared" si="116"/>
        <v>-8.3157894736842111E-2</v>
      </c>
      <c r="E216" s="139">
        <f t="shared" si="116"/>
        <v>-9.2730844793713157E-2</v>
      </c>
      <c r="F216" s="139">
        <f t="shared" si="116"/>
        <v>-9.7484276729559755E-2</v>
      </c>
      <c r="G216" s="139">
        <f t="shared" si="116"/>
        <v>-8.6501569584931978E-2</v>
      </c>
      <c r="H216" s="139">
        <f t="shared" si="116"/>
        <v>-9.8084544253632763E-2</v>
      </c>
      <c r="I216" s="139">
        <f t="shared" si="116"/>
        <v>-9.7790314997649272E-2</v>
      </c>
      <c r="J216" s="139">
        <f t="shared" si="116"/>
        <v>-9.3593820990458876E-2</v>
      </c>
      <c r="K216" s="139">
        <f t="shared" si="116"/>
        <v>-9.3649868919312554E-2</v>
      </c>
      <c r="L216" s="139">
        <f t="shared" si="116"/>
        <v>-9.5575723199092452E-2</v>
      </c>
      <c r="M216" s="139">
        <f t="shared" si="116"/>
        <v>-9.6047540077390831E-2</v>
      </c>
      <c r="N216" s="139">
        <f t="shared" si="116"/>
        <v>-9.4155409923766212E-2</v>
      </c>
      <c r="O216" s="139">
        <f t="shared" si="116"/>
        <v>-0.10405991328340559</v>
      </c>
      <c r="P216" s="139">
        <f t="shared" si="116"/>
        <v>-8.2388510959939529E-2</v>
      </c>
      <c r="Q216" s="139">
        <f t="shared" si="116"/>
        <v>-8.6002159050017998E-2</v>
      </c>
      <c r="R216" s="139">
        <f t="shared" si="116"/>
        <v>-6.6227461858529818E-2</v>
      </c>
      <c r="S216" s="139">
        <f t="shared" si="116"/>
        <v>-5.8974932855863922E-2</v>
      </c>
      <c r="T216" s="139">
        <f t="shared" si="116"/>
        <v>-7.5816569327276664E-2</v>
      </c>
      <c r="U216" s="139">
        <f t="shared" si="116"/>
        <v>-8.4582773239582257E-2</v>
      </c>
      <c r="V216" s="139">
        <f t="shared" si="116"/>
        <v>-8.3701305073103721E-2</v>
      </c>
      <c r="W216" s="99" t="s">
        <v>76</v>
      </c>
    </row>
    <row r="217" spans="1:23" x14ac:dyDescent="0.45">
      <c r="A217" s="100" t="s">
        <v>3</v>
      </c>
      <c r="B217" s="140">
        <f t="shared" ref="B217:V217" si="117">(B10-B$5)/B$5</f>
        <v>-0.1302121433796635</v>
      </c>
      <c r="C217" s="140">
        <f t="shared" si="117"/>
        <v>-0.13148945817274996</v>
      </c>
      <c r="D217" s="140">
        <f t="shared" si="117"/>
        <v>-0.13073684210526315</v>
      </c>
      <c r="E217" s="140">
        <f t="shared" si="117"/>
        <v>-0.11728880157170923</v>
      </c>
      <c r="F217" s="140">
        <f t="shared" si="117"/>
        <v>-0.11838697743248243</v>
      </c>
      <c r="G217" s="140">
        <f t="shared" si="117"/>
        <v>-0.11109173351935821</v>
      </c>
      <c r="H217" s="140">
        <f t="shared" si="117"/>
        <v>-0.10931307793923382</v>
      </c>
      <c r="I217" s="140">
        <f t="shared" si="117"/>
        <v>-9.496944052656324E-2</v>
      </c>
      <c r="J217" s="140">
        <f t="shared" si="117"/>
        <v>-8.6021505376344093E-2</v>
      </c>
      <c r="K217" s="140">
        <f t="shared" si="117"/>
        <v>-9.5980192251674923E-2</v>
      </c>
      <c r="L217" s="140">
        <f t="shared" si="117"/>
        <v>-8.1111741349971636E-2</v>
      </c>
      <c r="M217" s="140">
        <f t="shared" si="117"/>
        <v>-6.8407960199004969E-2</v>
      </c>
      <c r="N217" s="140">
        <f t="shared" si="117"/>
        <v>-5.8713387722348534E-2</v>
      </c>
      <c r="O217" s="140">
        <f t="shared" si="117"/>
        <v>-4.8613848377348577E-2</v>
      </c>
      <c r="P217" s="140">
        <f t="shared" si="117"/>
        <v>-5.870496346686823E-2</v>
      </c>
      <c r="Q217" s="140">
        <f t="shared" si="117"/>
        <v>-4.0662108672184241E-2</v>
      </c>
      <c r="R217" s="140">
        <f t="shared" si="117"/>
        <v>-3.7794729542302355E-2</v>
      </c>
      <c r="S217" s="140">
        <f t="shared" si="117"/>
        <v>-3.8272157564905998E-2</v>
      </c>
      <c r="T217" s="140">
        <f t="shared" si="117"/>
        <v>-1.9143413367942893E-2</v>
      </c>
      <c r="U217" s="140">
        <f t="shared" si="117"/>
        <v>-4.4462827008582362E-3</v>
      </c>
      <c r="V217" s="140">
        <f t="shared" si="117"/>
        <v>1.0597586105387106E-2</v>
      </c>
      <c r="W217" s="102" t="s">
        <v>100</v>
      </c>
    </row>
    <row r="218" spans="1:23" x14ac:dyDescent="0.45">
      <c r="A218" s="97" t="s">
        <v>93</v>
      </c>
      <c r="B218" s="139">
        <f t="shared" ref="B218:V218" si="118">(B11-B$5)/B$5</f>
        <v>-8.14435503535723E-2</v>
      </c>
      <c r="C218" s="139">
        <f t="shared" si="118"/>
        <v>-9.4536386306959874E-2</v>
      </c>
      <c r="D218" s="139">
        <f t="shared" si="118"/>
        <v>-0.1</v>
      </c>
      <c r="E218" s="139">
        <f t="shared" si="118"/>
        <v>-9.9214145383104121E-2</v>
      </c>
      <c r="F218" s="139">
        <f t="shared" si="118"/>
        <v>-0.10562338142804291</v>
      </c>
      <c r="G218" s="139">
        <f t="shared" si="118"/>
        <v>-0.13637949075688874</v>
      </c>
      <c r="H218" s="139">
        <f t="shared" si="118"/>
        <v>-0.12566050198150594</v>
      </c>
      <c r="I218" s="139">
        <f t="shared" si="118"/>
        <v>-0.128663218931202</v>
      </c>
      <c r="J218" s="139">
        <f t="shared" si="118"/>
        <v>-0.13796759048917159</v>
      </c>
      <c r="K218" s="139">
        <f t="shared" si="118"/>
        <v>-0.14651907952228371</v>
      </c>
      <c r="L218" s="139">
        <f t="shared" si="118"/>
        <v>-0.15882019285309132</v>
      </c>
      <c r="M218" s="139">
        <f t="shared" si="118"/>
        <v>-0.16238253178551687</v>
      </c>
      <c r="N218" s="139">
        <f t="shared" si="118"/>
        <v>-0.16798181088671926</v>
      </c>
      <c r="O218" s="139">
        <f t="shared" si="118"/>
        <v>-0.16384180790960451</v>
      </c>
      <c r="P218" s="139">
        <f t="shared" si="118"/>
        <v>-0.15847820609725372</v>
      </c>
      <c r="Q218" s="139">
        <f t="shared" si="118"/>
        <v>-0.1513733957058894</v>
      </c>
      <c r="R218" s="139">
        <f t="shared" si="118"/>
        <v>-0.15360610263522884</v>
      </c>
      <c r="S218" s="139">
        <f t="shared" si="118"/>
        <v>-0.14782900626678602</v>
      </c>
      <c r="T218" s="139">
        <f t="shared" si="118"/>
        <v>-0.13497728747566515</v>
      </c>
      <c r="U218" s="139">
        <f t="shared" si="118"/>
        <v>-0.14321166373694549</v>
      </c>
      <c r="V218" s="139">
        <f t="shared" si="118"/>
        <v>-0.15778628201354136</v>
      </c>
      <c r="W218" s="99" t="s">
        <v>94</v>
      </c>
    </row>
    <row r="219" spans="1:23" x14ac:dyDescent="0.45">
      <c r="A219" s="97" t="s">
        <v>47</v>
      </c>
      <c r="B219" s="139">
        <f t="shared" ref="B219:V219" si="119">(B12-B$5)/B$5</f>
        <v>0.25969275786393564</v>
      </c>
      <c r="C219" s="139">
        <f t="shared" si="119"/>
        <v>0.25617773747449557</v>
      </c>
      <c r="D219" s="139">
        <f t="shared" si="119"/>
        <v>0.24905263157894736</v>
      </c>
      <c r="E219" s="139">
        <f t="shared" si="119"/>
        <v>0.22141453831041258</v>
      </c>
      <c r="F219" s="139">
        <f t="shared" si="119"/>
        <v>0.24195338512763595</v>
      </c>
      <c r="G219" s="139">
        <f t="shared" si="119"/>
        <v>0.21869550052319497</v>
      </c>
      <c r="H219" s="139">
        <f t="shared" si="119"/>
        <v>0.22044253632760899</v>
      </c>
      <c r="I219" s="139">
        <f t="shared" si="119"/>
        <v>0.22222222222222221</v>
      </c>
      <c r="J219" s="139">
        <f t="shared" si="119"/>
        <v>0.24110252915341512</v>
      </c>
      <c r="K219" s="139">
        <f t="shared" si="119"/>
        <v>0.27017186134576171</v>
      </c>
      <c r="L219" s="139">
        <f t="shared" si="119"/>
        <v>0.25226885989790132</v>
      </c>
      <c r="M219" s="139">
        <f t="shared" si="119"/>
        <v>0.23134328358208955</v>
      </c>
      <c r="N219" s="139">
        <f t="shared" si="119"/>
        <v>0.23431857696937275</v>
      </c>
      <c r="O219" s="139">
        <f t="shared" si="119"/>
        <v>0.24031007751937986</v>
      </c>
      <c r="P219" s="139">
        <f t="shared" si="119"/>
        <v>0.23847316704459562</v>
      </c>
      <c r="Q219" s="139">
        <f t="shared" si="119"/>
        <v>0.2347367158450282</v>
      </c>
      <c r="R219" s="139">
        <f t="shared" si="119"/>
        <v>0.23728617660656495</v>
      </c>
      <c r="S219" s="139">
        <f t="shared" si="119"/>
        <v>0.22974485228290062</v>
      </c>
      <c r="T219" s="139">
        <f t="shared" si="119"/>
        <v>0.23058619943759465</v>
      </c>
      <c r="U219" s="139">
        <f t="shared" si="119"/>
        <v>0.22334815427566954</v>
      </c>
      <c r="V219" s="139">
        <f t="shared" si="119"/>
        <v>0.22549308213129232</v>
      </c>
      <c r="W219" s="99" t="s">
        <v>48</v>
      </c>
    </row>
    <row r="220" spans="1:23" x14ac:dyDescent="0.45">
      <c r="A220" s="97" t="s">
        <v>54</v>
      </c>
      <c r="B220" s="139">
        <f t="shared" ref="B220:V220" si="120">(B13-B$5)/B$5</f>
        <v>0.15874177029992684</v>
      </c>
      <c r="C220" s="139">
        <f t="shared" si="120"/>
        <v>0.14758558150079348</v>
      </c>
      <c r="D220" s="139">
        <f t="shared" si="120"/>
        <v>0.16168421052631579</v>
      </c>
      <c r="E220" s="139">
        <f t="shared" si="120"/>
        <v>0.20707269155206287</v>
      </c>
      <c r="F220" s="139">
        <f t="shared" si="120"/>
        <v>0.2166111727709952</v>
      </c>
      <c r="G220" s="139">
        <f t="shared" si="120"/>
        <v>0.21137077084059994</v>
      </c>
      <c r="H220" s="139">
        <f t="shared" si="120"/>
        <v>0.20558124174372522</v>
      </c>
      <c r="I220" s="139">
        <f t="shared" si="120"/>
        <v>0.20999843284751607</v>
      </c>
      <c r="J220" s="139">
        <f t="shared" si="120"/>
        <v>0.22777525367257306</v>
      </c>
      <c r="K220" s="139">
        <f t="shared" si="120"/>
        <v>0.22123507136615206</v>
      </c>
      <c r="L220" s="139">
        <f t="shared" si="120"/>
        <v>0.24815655133295519</v>
      </c>
      <c r="M220" s="139">
        <f t="shared" si="120"/>
        <v>0.27169707020453288</v>
      </c>
      <c r="N220" s="139">
        <f t="shared" si="120"/>
        <v>0.26334091213053362</v>
      </c>
      <c r="O220" s="139">
        <f t="shared" si="120"/>
        <v>0.28340559716200237</v>
      </c>
      <c r="P220" s="139">
        <f t="shared" si="120"/>
        <v>0.29289493575207859</v>
      </c>
      <c r="Q220" s="139">
        <f t="shared" si="120"/>
        <v>0.28511454959817678</v>
      </c>
      <c r="R220" s="139">
        <f t="shared" si="120"/>
        <v>0.26363846509477579</v>
      </c>
      <c r="S220" s="139">
        <f t="shared" si="120"/>
        <v>0.28066248880931066</v>
      </c>
      <c r="T220" s="139">
        <f t="shared" si="120"/>
        <v>0.27309106640709496</v>
      </c>
      <c r="U220" s="139">
        <f t="shared" si="120"/>
        <v>0.26284768896701477</v>
      </c>
      <c r="V220" s="139">
        <f t="shared" si="120"/>
        <v>0.26572465901285447</v>
      </c>
      <c r="W220" s="99" t="s">
        <v>55</v>
      </c>
    </row>
    <row r="221" spans="1:23" x14ac:dyDescent="0.45">
      <c r="A221" s="97" t="s">
        <v>56</v>
      </c>
      <c r="B221" s="139">
        <f t="shared" ref="B221:V221" si="121">(B14-B$5)/B$5</f>
        <v>0.53425993660082904</v>
      </c>
      <c r="C221" s="139">
        <f t="shared" si="121"/>
        <v>0.50464747222851958</v>
      </c>
      <c r="D221" s="139">
        <f t="shared" si="121"/>
        <v>0.50884210526315787</v>
      </c>
      <c r="E221" s="139">
        <f t="shared" si="121"/>
        <v>0.50216110019646365</v>
      </c>
      <c r="F221" s="139">
        <f t="shared" si="121"/>
        <v>0.54624491305956346</v>
      </c>
      <c r="G221" s="139">
        <f t="shared" si="121"/>
        <v>0.55354028601325422</v>
      </c>
      <c r="H221" s="139">
        <f t="shared" si="121"/>
        <v>0.52757595772787313</v>
      </c>
      <c r="I221" s="139">
        <f t="shared" si="121"/>
        <v>0.54380191192603045</v>
      </c>
      <c r="J221" s="139">
        <f t="shared" si="121"/>
        <v>0.54823565046191125</v>
      </c>
      <c r="K221" s="139">
        <f t="shared" si="121"/>
        <v>0.55854937372560443</v>
      </c>
      <c r="L221" s="139">
        <f t="shared" si="121"/>
        <v>0.57572319909245606</v>
      </c>
      <c r="M221" s="139">
        <f t="shared" si="121"/>
        <v>0.59438916528468766</v>
      </c>
      <c r="N221" s="139">
        <f t="shared" si="121"/>
        <v>0.52815300254112607</v>
      </c>
      <c r="O221" s="139">
        <f t="shared" si="121"/>
        <v>0.52187623176980691</v>
      </c>
      <c r="P221" s="139">
        <f t="shared" si="121"/>
        <v>0.50856638951877042</v>
      </c>
      <c r="Q221" s="139">
        <f t="shared" si="121"/>
        <v>0.49934029027228022</v>
      </c>
      <c r="R221" s="139">
        <f t="shared" si="121"/>
        <v>0.48532131299121589</v>
      </c>
      <c r="S221" s="139">
        <f t="shared" si="121"/>
        <v>0.46944941808415397</v>
      </c>
      <c r="T221" s="139">
        <f t="shared" si="121"/>
        <v>0.45868483668613452</v>
      </c>
      <c r="U221" s="139">
        <f t="shared" si="121"/>
        <v>0.44080239892461998</v>
      </c>
      <c r="V221" s="139">
        <f t="shared" si="121"/>
        <v>0.4111470905701109</v>
      </c>
      <c r="W221" s="99" t="s">
        <v>55</v>
      </c>
    </row>
    <row r="222" spans="1:23" x14ac:dyDescent="0.45">
      <c r="A222" s="97" t="s">
        <v>78</v>
      </c>
      <c r="B222" s="139">
        <f t="shared" ref="B222:V222" si="122">(B15-B$5)/B$5</f>
        <v>8.3881980004876858E-2</v>
      </c>
      <c r="C222" s="139">
        <f t="shared" si="122"/>
        <v>7.0958966220811603E-2</v>
      </c>
      <c r="D222" s="139">
        <f t="shared" si="122"/>
        <v>5.7052631578947369E-2</v>
      </c>
      <c r="E222" s="139">
        <f t="shared" si="122"/>
        <v>4.6561886051080553E-2</v>
      </c>
      <c r="F222" s="139">
        <f t="shared" si="122"/>
        <v>4.9019607843137254E-2</v>
      </c>
      <c r="G222" s="139">
        <f t="shared" si="122"/>
        <v>3.8367631670735959E-2</v>
      </c>
      <c r="H222" s="139">
        <f t="shared" si="122"/>
        <v>3.9960369881109646E-2</v>
      </c>
      <c r="I222" s="139">
        <f t="shared" si="122"/>
        <v>3.5574361385362796E-2</v>
      </c>
      <c r="J222" s="139">
        <f t="shared" si="122"/>
        <v>3.8315917007420867E-2</v>
      </c>
      <c r="K222" s="139">
        <f t="shared" si="122"/>
        <v>3.6702592484707253E-2</v>
      </c>
      <c r="L222" s="139">
        <f t="shared" si="122"/>
        <v>3.0771412365286445E-2</v>
      </c>
      <c r="M222" s="139">
        <f t="shared" si="122"/>
        <v>1.9209508015478164E-2</v>
      </c>
      <c r="N222" s="139">
        <f t="shared" si="122"/>
        <v>1.7654139360706166E-2</v>
      </c>
      <c r="O222" s="139">
        <f t="shared" si="122"/>
        <v>-1.0511102351859151E-3</v>
      </c>
      <c r="P222" s="139">
        <f t="shared" si="122"/>
        <v>3.4013605442176869E-3</v>
      </c>
      <c r="Q222" s="139">
        <f t="shared" si="122"/>
        <v>-8.3963056255247689E-4</v>
      </c>
      <c r="R222" s="139">
        <f t="shared" si="122"/>
        <v>-1.5372168284789644E-2</v>
      </c>
      <c r="S222" s="139">
        <f t="shared" si="122"/>
        <v>-1.3652641002685765E-2</v>
      </c>
      <c r="T222" s="139">
        <f t="shared" si="122"/>
        <v>-1.0599178022928835E-2</v>
      </c>
      <c r="U222" s="139">
        <f t="shared" si="122"/>
        <v>-1.87157481129149E-2</v>
      </c>
      <c r="V222" s="139">
        <f t="shared" si="122"/>
        <v>-3.1989009910705524E-2</v>
      </c>
      <c r="W222" s="99" t="s">
        <v>76</v>
      </c>
    </row>
    <row r="223" spans="1:23" x14ac:dyDescent="0.45">
      <c r="A223" s="97" t="s">
        <v>79</v>
      </c>
      <c r="B223" s="139">
        <f t="shared" ref="B223:V223" si="123">(B16-B$5)/B$5</f>
        <v>-0.12192148256522799</v>
      </c>
      <c r="C223" s="139">
        <f t="shared" si="123"/>
        <v>-0.13851734300612106</v>
      </c>
      <c r="D223" s="139">
        <f t="shared" si="123"/>
        <v>-0.12863157894736843</v>
      </c>
      <c r="E223" s="139">
        <f t="shared" si="123"/>
        <v>-0.14204322200392927</v>
      </c>
      <c r="F223" s="139">
        <f t="shared" si="123"/>
        <v>-0.12597114317425084</v>
      </c>
      <c r="G223" s="139">
        <f t="shared" si="123"/>
        <v>-0.14457621206836416</v>
      </c>
      <c r="H223" s="139">
        <f t="shared" si="123"/>
        <v>-0.14448480845442535</v>
      </c>
      <c r="I223" s="139">
        <f t="shared" si="123"/>
        <v>-0.15922269236796741</v>
      </c>
      <c r="J223" s="139">
        <f t="shared" si="123"/>
        <v>-0.18461305467211872</v>
      </c>
      <c r="K223" s="139">
        <f t="shared" si="123"/>
        <v>-0.19501893387707545</v>
      </c>
      <c r="L223" s="139">
        <f t="shared" si="123"/>
        <v>-0.21284741917186614</v>
      </c>
      <c r="M223" s="139">
        <f t="shared" si="123"/>
        <v>-0.21282476506357104</v>
      </c>
      <c r="N223" s="139">
        <f t="shared" si="123"/>
        <v>-0.20008024608800321</v>
      </c>
      <c r="O223" s="139">
        <f t="shared" si="123"/>
        <v>-0.18157929312836685</v>
      </c>
      <c r="P223" s="139">
        <f t="shared" si="123"/>
        <v>-0.16578483245149911</v>
      </c>
      <c r="Q223" s="139">
        <f t="shared" si="123"/>
        <v>-0.15377234017032507</v>
      </c>
      <c r="R223" s="139">
        <f t="shared" si="123"/>
        <v>-0.1501386962552011</v>
      </c>
      <c r="S223" s="139">
        <f t="shared" si="123"/>
        <v>-0.14894807520143241</v>
      </c>
      <c r="T223" s="139">
        <f t="shared" si="123"/>
        <v>-0.15163313865455333</v>
      </c>
      <c r="U223" s="139">
        <f t="shared" si="123"/>
        <v>-0.14765794643780375</v>
      </c>
      <c r="V223" s="139">
        <f t="shared" si="123"/>
        <v>-0.14061426749092337</v>
      </c>
      <c r="W223" s="99" t="s">
        <v>76</v>
      </c>
    </row>
    <row r="224" spans="1:23" x14ac:dyDescent="0.45">
      <c r="A224" s="97" t="s">
        <v>101</v>
      </c>
      <c r="B224" s="139">
        <f t="shared" ref="B224:V224" si="124">(B17-B$5)/B$5</f>
        <v>-5.5352353084613511E-2</v>
      </c>
      <c r="C224" s="139">
        <f t="shared" si="124"/>
        <v>-7.1865790070278851E-2</v>
      </c>
      <c r="D224" s="139">
        <f t="shared" si="124"/>
        <v>-7.1157894736842101E-2</v>
      </c>
      <c r="E224" s="139">
        <f t="shared" si="124"/>
        <v>-6.5422396856581536E-2</v>
      </c>
      <c r="F224" s="139">
        <f t="shared" si="124"/>
        <v>-7.2142064372918979E-2</v>
      </c>
      <c r="G224" s="139">
        <f t="shared" si="124"/>
        <v>-6.1562608998953612E-2</v>
      </c>
      <c r="H224" s="139">
        <f t="shared" si="124"/>
        <v>-8.2727873183619557E-2</v>
      </c>
      <c r="I224" s="139">
        <f t="shared" si="124"/>
        <v>-4.5133991537376586E-2</v>
      </c>
      <c r="J224" s="139">
        <f t="shared" si="124"/>
        <v>-3.6195668635468727E-2</v>
      </c>
      <c r="K224" s="139">
        <f t="shared" si="124"/>
        <v>-5.184969414506263E-2</v>
      </c>
      <c r="L224" s="139">
        <f t="shared" si="124"/>
        <v>-8.6783891094724896E-2</v>
      </c>
      <c r="M224" s="139">
        <f t="shared" si="124"/>
        <v>-0.10724156992813709</v>
      </c>
      <c r="N224" s="139">
        <f t="shared" si="124"/>
        <v>-9.8836431723953455E-2</v>
      </c>
      <c r="O224" s="139">
        <f t="shared" si="124"/>
        <v>-9.6045197740112997E-2</v>
      </c>
      <c r="P224" s="139">
        <f t="shared" si="124"/>
        <v>-8.9947089947089942E-2</v>
      </c>
      <c r="Q224" s="139">
        <f t="shared" si="124"/>
        <v>-7.0768861700851629E-2</v>
      </c>
      <c r="R224" s="139">
        <f t="shared" si="124"/>
        <v>-7.0619509939898295E-2</v>
      </c>
      <c r="S224" s="139">
        <f t="shared" si="124"/>
        <v>-4.9239033124440466E-2</v>
      </c>
      <c r="T224" s="139">
        <f t="shared" si="124"/>
        <v>-3.3960631624486266E-2</v>
      </c>
      <c r="U224" s="139">
        <f t="shared" si="124"/>
        <v>-1.199462309998966E-2</v>
      </c>
      <c r="V224" s="139">
        <f t="shared" si="124"/>
        <v>9.8125797272102834E-3</v>
      </c>
      <c r="W224" s="99" t="s">
        <v>100</v>
      </c>
    </row>
    <row r="225" spans="1:23" x14ac:dyDescent="0.45">
      <c r="A225" s="97" t="s">
        <v>95</v>
      </c>
      <c r="B225" s="139">
        <f t="shared" ref="B225:V225" si="125">(B18-B$5)/B$5</f>
        <v>-0.17776152158010242</v>
      </c>
      <c r="C225" s="139">
        <f t="shared" si="125"/>
        <v>-0.176830650646112</v>
      </c>
      <c r="D225" s="139">
        <f t="shared" si="125"/>
        <v>-0.15705263157894736</v>
      </c>
      <c r="E225" s="139">
        <f t="shared" si="125"/>
        <v>-0.1644400785854617</v>
      </c>
      <c r="F225" s="139">
        <f t="shared" si="125"/>
        <v>-0.17240103588605254</v>
      </c>
      <c r="G225" s="139">
        <f t="shared" si="125"/>
        <v>-0.16410882455528428</v>
      </c>
      <c r="H225" s="139">
        <f t="shared" si="125"/>
        <v>-0.16446499339498019</v>
      </c>
      <c r="I225" s="139">
        <f t="shared" si="125"/>
        <v>-0.1672151700360445</v>
      </c>
      <c r="J225" s="139">
        <f t="shared" si="125"/>
        <v>-0.17492049068605178</v>
      </c>
      <c r="K225" s="139">
        <f t="shared" si="125"/>
        <v>-0.17448295951063211</v>
      </c>
      <c r="L225" s="139">
        <f t="shared" si="125"/>
        <v>-0.16208167895632444</v>
      </c>
      <c r="M225" s="139">
        <f t="shared" si="125"/>
        <v>-0.16362631288004423</v>
      </c>
      <c r="N225" s="139">
        <f t="shared" si="125"/>
        <v>-0.15968971512638758</v>
      </c>
      <c r="O225" s="139">
        <f t="shared" si="125"/>
        <v>-0.16213375377742742</v>
      </c>
      <c r="P225" s="139">
        <f t="shared" si="125"/>
        <v>-0.16666666666666666</v>
      </c>
      <c r="Q225" s="139">
        <f t="shared" si="125"/>
        <v>-0.17920115149334293</v>
      </c>
      <c r="R225" s="139">
        <f t="shared" si="125"/>
        <v>-0.1939435968562182</v>
      </c>
      <c r="S225" s="139">
        <f t="shared" si="125"/>
        <v>-0.18789167412712623</v>
      </c>
      <c r="T225" s="139">
        <f t="shared" si="125"/>
        <v>-0.19489508976854855</v>
      </c>
      <c r="U225" s="139">
        <f t="shared" si="125"/>
        <v>-0.20142694654120566</v>
      </c>
      <c r="V225" s="139">
        <f t="shared" si="125"/>
        <v>-0.20047100382690608</v>
      </c>
      <c r="W225" s="99" t="s">
        <v>94</v>
      </c>
    </row>
    <row r="226" spans="1:23" x14ac:dyDescent="0.45">
      <c r="A226" s="97" t="s">
        <v>61</v>
      </c>
      <c r="B226" s="139">
        <f t="shared" ref="B226:V226" si="126">(B19-B$5)/B$5</f>
        <v>1.584979273347964E-2</v>
      </c>
      <c r="C226" s="139">
        <f t="shared" si="126"/>
        <v>8.3881206075719795E-3</v>
      </c>
      <c r="D226" s="139">
        <f t="shared" si="126"/>
        <v>7.5789473684210523E-3</v>
      </c>
      <c r="E226" s="139">
        <f t="shared" si="126"/>
        <v>-2.5540275049115912E-3</v>
      </c>
      <c r="F226" s="139">
        <f t="shared" si="126"/>
        <v>-1.1468738438771735E-2</v>
      </c>
      <c r="G226" s="139">
        <f t="shared" si="126"/>
        <v>-9.5919079176839898E-3</v>
      </c>
      <c r="H226" s="139">
        <f t="shared" si="126"/>
        <v>-2.311756935270806E-3</v>
      </c>
      <c r="I226" s="139">
        <f t="shared" si="126"/>
        <v>1.3477511361855508E-2</v>
      </c>
      <c r="J226" s="139">
        <f t="shared" si="126"/>
        <v>3.9376041193396943E-3</v>
      </c>
      <c r="K226" s="139">
        <f t="shared" si="126"/>
        <v>-1.0195164579085349E-3</v>
      </c>
      <c r="L226" s="139">
        <f t="shared" si="126"/>
        <v>1.5173000567214974E-2</v>
      </c>
      <c r="M226" s="139">
        <f t="shared" si="126"/>
        <v>8.8446655610834712E-3</v>
      </c>
      <c r="N226" s="139">
        <f t="shared" si="126"/>
        <v>3.7448174401497926E-3</v>
      </c>
      <c r="O226" s="139">
        <f t="shared" si="126"/>
        <v>1.1036657469452109E-2</v>
      </c>
      <c r="P226" s="139">
        <f t="shared" si="126"/>
        <v>9.9521289997480476E-3</v>
      </c>
      <c r="Q226" s="139">
        <f t="shared" si="126"/>
        <v>-4.4380472592059498E-3</v>
      </c>
      <c r="R226" s="139">
        <f t="shared" si="126"/>
        <v>-2.5427646786870088E-3</v>
      </c>
      <c r="S226" s="139">
        <f t="shared" si="126"/>
        <v>-9.7358997314234558E-3</v>
      </c>
      <c r="T226" s="139">
        <f t="shared" si="126"/>
        <v>-1.3843824356478476E-2</v>
      </c>
      <c r="U226" s="139">
        <f t="shared" si="126"/>
        <v>-1.8095336573260262E-2</v>
      </c>
      <c r="V226" s="139">
        <f t="shared" si="126"/>
        <v>-9.8125797272102829E-5</v>
      </c>
      <c r="W226" s="99" t="s">
        <v>62</v>
      </c>
    </row>
    <row r="227" spans="1:23" x14ac:dyDescent="0.45">
      <c r="A227" s="97" t="s">
        <v>63</v>
      </c>
      <c r="B227" s="139">
        <f t="shared" ref="B227:V227" si="127">(B20-B$5)/B$5</f>
        <v>-2.0238966105827847E-2</v>
      </c>
      <c r="C227" s="139">
        <f t="shared" si="127"/>
        <v>-1.7229653139877579E-2</v>
      </c>
      <c r="D227" s="139">
        <f t="shared" si="127"/>
        <v>-1.8105263157894735E-2</v>
      </c>
      <c r="E227" s="139">
        <f t="shared" si="127"/>
        <v>-1.1787819253438114E-2</v>
      </c>
      <c r="F227" s="139">
        <f t="shared" si="127"/>
        <v>-2.2197558268590455E-3</v>
      </c>
      <c r="G227" s="139">
        <f t="shared" si="127"/>
        <v>-1.6742239274502965E-2</v>
      </c>
      <c r="H227" s="139">
        <f t="shared" si="127"/>
        <v>-9.9075297225891673E-3</v>
      </c>
      <c r="I227" s="139">
        <f t="shared" si="127"/>
        <v>-1.332079611346184E-2</v>
      </c>
      <c r="J227" s="139">
        <f t="shared" si="127"/>
        <v>-3.3772527638951992E-2</v>
      </c>
      <c r="K227" s="139">
        <f t="shared" si="127"/>
        <v>-2.2720652490533063E-2</v>
      </c>
      <c r="L227" s="139">
        <f t="shared" si="127"/>
        <v>-2.7368122518434488E-2</v>
      </c>
      <c r="M227" s="139">
        <f t="shared" si="127"/>
        <v>-1.824212271973466E-2</v>
      </c>
      <c r="N227" s="139">
        <f t="shared" si="127"/>
        <v>1.8857830680754313E-2</v>
      </c>
      <c r="O227" s="139">
        <f t="shared" si="127"/>
        <v>4.7299960583366179E-3</v>
      </c>
      <c r="P227" s="139">
        <f t="shared" si="127"/>
        <v>7.5585789871504159E-3</v>
      </c>
      <c r="Q227" s="139">
        <f t="shared" si="127"/>
        <v>3.7183639198752551E-3</v>
      </c>
      <c r="R227" s="139">
        <f t="shared" si="127"/>
        <v>1.4331946370781322E-2</v>
      </c>
      <c r="S227" s="139">
        <f t="shared" si="127"/>
        <v>8.8406445837063558E-3</v>
      </c>
      <c r="T227" s="139">
        <f t="shared" si="127"/>
        <v>5.5158987670343934E-3</v>
      </c>
      <c r="U227" s="139">
        <f t="shared" si="127"/>
        <v>2.6470892358597869E-2</v>
      </c>
      <c r="V227" s="139">
        <f t="shared" si="127"/>
        <v>3.1989009910705524E-2</v>
      </c>
      <c r="W227" s="99" t="s">
        <v>62</v>
      </c>
    </row>
    <row r="228" spans="1:23" x14ac:dyDescent="0.45">
      <c r="A228" s="97" t="s">
        <v>67</v>
      </c>
      <c r="B228" s="139">
        <f t="shared" ref="B228:V228" si="128">(B21-B$5)/B$5</f>
        <v>3.0480370641306997E-2</v>
      </c>
      <c r="C228" s="139">
        <f t="shared" si="128"/>
        <v>3.4005894355021535E-2</v>
      </c>
      <c r="D228" s="139">
        <f t="shared" si="128"/>
        <v>0.02</v>
      </c>
      <c r="E228" s="139">
        <f t="shared" si="128"/>
        <v>2.3772102161100195E-2</v>
      </c>
      <c r="F228" s="139">
        <f t="shared" si="128"/>
        <v>1.1838697743248243E-2</v>
      </c>
      <c r="G228" s="139">
        <f t="shared" si="128"/>
        <v>1.2905476107429368E-2</v>
      </c>
      <c r="H228" s="139">
        <f t="shared" si="128"/>
        <v>1.9154557463672391E-2</v>
      </c>
      <c r="I228" s="139">
        <f t="shared" si="128"/>
        <v>9.8730606488011286E-3</v>
      </c>
      <c r="J228" s="139">
        <f t="shared" si="128"/>
        <v>8.3295471755262755E-3</v>
      </c>
      <c r="K228" s="139">
        <f t="shared" si="128"/>
        <v>3.3498397902709002E-3</v>
      </c>
      <c r="L228" s="139">
        <f t="shared" si="128"/>
        <v>6.0975609756097563E-3</v>
      </c>
      <c r="M228" s="139">
        <f t="shared" si="128"/>
        <v>1.0226644555002764E-2</v>
      </c>
      <c r="N228" s="139">
        <f t="shared" si="128"/>
        <v>9.3620436003744815E-3</v>
      </c>
      <c r="O228" s="139">
        <f t="shared" si="128"/>
        <v>3.5474970437524636E-3</v>
      </c>
      <c r="P228" s="139">
        <f t="shared" si="128"/>
        <v>3.6533131771227011E-3</v>
      </c>
      <c r="Q228" s="139">
        <f t="shared" si="128"/>
        <v>2.5188916876574307E-3</v>
      </c>
      <c r="R228" s="139">
        <f t="shared" si="128"/>
        <v>-2.1729079981507166E-2</v>
      </c>
      <c r="S228" s="139">
        <f t="shared" si="128"/>
        <v>-4.5993733213965979E-2</v>
      </c>
      <c r="T228" s="139">
        <f t="shared" si="128"/>
        <v>-4.6939216958684839E-2</v>
      </c>
      <c r="U228" s="139">
        <f t="shared" si="128"/>
        <v>-4.9426119325819459E-2</v>
      </c>
      <c r="V228" s="139">
        <f t="shared" si="128"/>
        <v>-3.9446570503385341E-2</v>
      </c>
      <c r="W228" s="99" t="s">
        <v>68</v>
      </c>
    </row>
    <row r="229" spans="1:23" x14ac:dyDescent="0.45">
      <c r="A229" s="97" t="s">
        <v>69</v>
      </c>
      <c r="B229" s="139">
        <f t="shared" ref="B229:V229" si="129">(B22-B$5)/B$5</f>
        <v>3.0236527676176541E-2</v>
      </c>
      <c r="C229" s="139">
        <f t="shared" si="129"/>
        <v>2.7431421446384038E-2</v>
      </c>
      <c r="D229" s="139">
        <f t="shared" si="129"/>
        <v>1.8736842105263159E-2</v>
      </c>
      <c r="E229" s="139">
        <f t="shared" si="129"/>
        <v>9.4302554027504912E-3</v>
      </c>
      <c r="F229" s="139">
        <f t="shared" si="129"/>
        <v>9.24898261191269E-3</v>
      </c>
      <c r="G229" s="139">
        <f t="shared" si="129"/>
        <v>4.1855598186257411E-3</v>
      </c>
      <c r="H229" s="139">
        <f t="shared" si="129"/>
        <v>-4.9537648612945837E-3</v>
      </c>
      <c r="I229" s="139">
        <f t="shared" si="129"/>
        <v>-5.0148879485973985E-3</v>
      </c>
      <c r="J229" s="139">
        <f t="shared" si="129"/>
        <v>-4.9977283053157656E-3</v>
      </c>
      <c r="K229" s="139">
        <f t="shared" si="129"/>
        <v>-2.0244683949898049E-2</v>
      </c>
      <c r="L229" s="139">
        <f t="shared" si="129"/>
        <v>-3.5309132161089052E-2</v>
      </c>
      <c r="M229" s="139">
        <f t="shared" si="129"/>
        <v>-2.2802653399668325E-2</v>
      </c>
      <c r="N229" s="139">
        <f t="shared" si="129"/>
        <v>-1.2304400160492175E-2</v>
      </c>
      <c r="O229" s="139">
        <f t="shared" si="129"/>
        <v>-4.8745237156746814E-2</v>
      </c>
      <c r="P229" s="139">
        <f t="shared" si="129"/>
        <v>-7.1806500377928947E-2</v>
      </c>
      <c r="Q229" s="139">
        <f t="shared" si="129"/>
        <v>-8.4322897924913043E-2</v>
      </c>
      <c r="R229" s="139">
        <f t="shared" si="129"/>
        <v>-9.3273231622746186E-2</v>
      </c>
      <c r="S229" s="139">
        <f t="shared" si="129"/>
        <v>-9.8030438675022383E-2</v>
      </c>
      <c r="T229" s="139">
        <f t="shared" si="129"/>
        <v>-9.3553969284014715E-2</v>
      </c>
      <c r="U229" s="139">
        <f t="shared" si="129"/>
        <v>-9.5750180953365738E-2</v>
      </c>
      <c r="V229" s="139">
        <f t="shared" si="129"/>
        <v>-7.6832499264056525E-2</v>
      </c>
      <c r="W229" s="99" t="s">
        <v>68</v>
      </c>
    </row>
    <row r="230" spans="1:23" x14ac:dyDescent="0.45">
      <c r="A230" s="97" t="s">
        <v>80</v>
      </c>
      <c r="B230" s="139">
        <f t="shared" ref="B230:V230" si="130">(B23-B$5)/B$5</f>
        <v>1.2923677151914167E-2</v>
      </c>
      <c r="C230" s="139">
        <f t="shared" si="130"/>
        <v>9.9750623441396506E-3</v>
      </c>
      <c r="D230" s="139">
        <f t="shared" si="130"/>
        <v>1.536842105263158E-2</v>
      </c>
      <c r="E230" s="139">
        <f t="shared" si="130"/>
        <v>-1.1787819253438114E-3</v>
      </c>
      <c r="F230" s="139">
        <f t="shared" si="130"/>
        <v>-3.8845726970033298E-3</v>
      </c>
      <c r="G230" s="139">
        <f t="shared" si="130"/>
        <v>-1.3079874433205442E-2</v>
      </c>
      <c r="H230" s="139">
        <f t="shared" si="130"/>
        <v>-1.2384412153236459E-2</v>
      </c>
      <c r="I230" s="139">
        <f t="shared" si="130"/>
        <v>-2.7425168468892022E-2</v>
      </c>
      <c r="J230" s="139">
        <f t="shared" si="130"/>
        <v>-3.8164470695138571E-2</v>
      </c>
      <c r="K230" s="139">
        <f t="shared" si="130"/>
        <v>-2.7672589571803088E-2</v>
      </c>
      <c r="L230" s="139">
        <f t="shared" si="130"/>
        <v>-2.7084515031196823E-2</v>
      </c>
      <c r="M230" s="139">
        <f t="shared" si="130"/>
        <v>-1.9209508015478164E-2</v>
      </c>
      <c r="N230" s="139">
        <f t="shared" si="130"/>
        <v>-3.0493513441219741E-2</v>
      </c>
      <c r="O230" s="139">
        <f t="shared" si="130"/>
        <v>-1.4715543292602811E-2</v>
      </c>
      <c r="P230" s="139">
        <f t="shared" si="130"/>
        <v>3.4013605442176869E-3</v>
      </c>
      <c r="Q230" s="139">
        <f t="shared" si="130"/>
        <v>-3.7183639198752551E-3</v>
      </c>
      <c r="R230" s="139">
        <f t="shared" si="130"/>
        <v>-4.7387887193712439E-3</v>
      </c>
      <c r="S230" s="139">
        <f t="shared" si="130"/>
        <v>2.5738585496866608E-3</v>
      </c>
      <c r="T230" s="139">
        <f t="shared" si="130"/>
        <v>9.3013194895089774E-3</v>
      </c>
      <c r="U230" s="139">
        <f t="shared" si="130"/>
        <v>7.5483403991314238E-3</v>
      </c>
      <c r="V230" s="139">
        <f t="shared" si="130"/>
        <v>6.4763026199587872E-3</v>
      </c>
      <c r="W230" s="99" t="s">
        <v>76</v>
      </c>
    </row>
    <row r="231" spans="1:23" x14ac:dyDescent="0.45">
      <c r="A231" s="97" t="s">
        <v>81</v>
      </c>
      <c r="B231" s="139">
        <f t="shared" ref="B231:V231" si="131">(B24-B$5)/B$5</f>
        <v>-1.950743721043648E-2</v>
      </c>
      <c r="C231" s="139">
        <f t="shared" si="131"/>
        <v>-3.4005894355021535E-2</v>
      </c>
      <c r="D231" s="139">
        <f t="shared" si="131"/>
        <v>-4.3368421052631577E-2</v>
      </c>
      <c r="E231" s="139">
        <f t="shared" si="131"/>
        <v>-3.6935166994106088E-2</v>
      </c>
      <c r="F231" s="139">
        <f t="shared" si="131"/>
        <v>-3.2556418793932666E-2</v>
      </c>
      <c r="G231" s="139">
        <f t="shared" si="131"/>
        <v>-5.6156260899895359E-2</v>
      </c>
      <c r="H231" s="139">
        <f t="shared" si="131"/>
        <v>-1.9980184940554823E-2</v>
      </c>
      <c r="I231" s="139">
        <f t="shared" si="131"/>
        <v>-1.4887948597398526E-2</v>
      </c>
      <c r="J231" s="139">
        <f t="shared" si="131"/>
        <v>-1.3630168105406633E-3</v>
      </c>
      <c r="K231" s="139">
        <f t="shared" si="131"/>
        <v>9.1756481211768132E-3</v>
      </c>
      <c r="L231" s="139">
        <f t="shared" si="131"/>
        <v>1.9143505388542259E-2</v>
      </c>
      <c r="M231" s="139">
        <f t="shared" si="131"/>
        <v>-1.5478164731896076E-2</v>
      </c>
      <c r="N231" s="139">
        <f t="shared" si="131"/>
        <v>-2.7551156881102046E-2</v>
      </c>
      <c r="O231" s="139">
        <f t="shared" si="131"/>
        <v>-1.9576928130337668E-2</v>
      </c>
      <c r="P231" s="139">
        <f t="shared" si="131"/>
        <v>-1.0456034265558075E-2</v>
      </c>
      <c r="Q231" s="139">
        <f t="shared" si="131"/>
        <v>-1.6312822358162407E-2</v>
      </c>
      <c r="R231" s="139">
        <f t="shared" si="131"/>
        <v>-1.2713823393435044E-2</v>
      </c>
      <c r="S231" s="139">
        <f t="shared" si="131"/>
        <v>5.3715308863025966E-3</v>
      </c>
      <c r="T231" s="139">
        <f t="shared" si="131"/>
        <v>-3.1364914557646551E-3</v>
      </c>
      <c r="U231" s="139">
        <f t="shared" si="131"/>
        <v>-1.447626925860821E-3</v>
      </c>
      <c r="V231" s="139">
        <f t="shared" si="131"/>
        <v>3.1792758316161317E-2</v>
      </c>
      <c r="W231" s="99" t="s">
        <v>76</v>
      </c>
    </row>
    <row r="232" spans="1:23" x14ac:dyDescent="0.45">
      <c r="A232" s="97" t="s">
        <v>49</v>
      </c>
      <c r="B232" s="139">
        <f t="shared" ref="B232:V232" si="132">(B25-B$5)/B$5</f>
        <v>0.13094367227505485</v>
      </c>
      <c r="C232" s="139">
        <f t="shared" si="132"/>
        <v>0.14463840399002495</v>
      </c>
      <c r="D232" s="139">
        <f t="shared" si="132"/>
        <v>0.15621052631578947</v>
      </c>
      <c r="E232" s="139">
        <f t="shared" si="132"/>
        <v>0.17917485265225933</v>
      </c>
      <c r="F232" s="139">
        <f t="shared" si="132"/>
        <v>0.19700332963374029</v>
      </c>
      <c r="G232" s="139">
        <f t="shared" si="132"/>
        <v>0.19898848971049879</v>
      </c>
      <c r="H232" s="139">
        <f t="shared" si="132"/>
        <v>0.20459048877146632</v>
      </c>
      <c r="I232" s="139">
        <f t="shared" si="132"/>
        <v>0.19683435198244789</v>
      </c>
      <c r="J232" s="139">
        <f t="shared" si="132"/>
        <v>0.20006057852491291</v>
      </c>
      <c r="K232" s="139">
        <f t="shared" si="132"/>
        <v>0.19312554616953101</v>
      </c>
      <c r="L232" s="139">
        <f t="shared" si="132"/>
        <v>0.18292682926829268</v>
      </c>
      <c r="M232" s="139">
        <f t="shared" si="132"/>
        <v>0.18629076838032063</v>
      </c>
      <c r="N232" s="139">
        <f t="shared" si="132"/>
        <v>0.17065668048682628</v>
      </c>
      <c r="O232" s="139">
        <f t="shared" si="132"/>
        <v>0.15792931283668374</v>
      </c>
      <c r="P232" s="139">
        <f t="shared" si="132"/>
        <v>0.14827412446460064</v>
      </c>
      <c r="Q232" s="139">
        <f t="shared" si="132"/>
        <v>0.15041381792011516</v>
      </c>
      <c r="R232" s="139">
        <f t="shared" si="132"/>
        <v>0.15788257050392973</v>
      </c>
      <c r="S232" s="139">
        <f t="shared" si="132"/>
        <v>0.16371978513876453</v>
      </c>
      <c r="T232" s="139">
        <f t="shared" si="132"/>
        <v>0.18429591174561974</v>
      </c>
      <c r="U232" s="139">
        <f t="shared" si="132"/>
        <v>0.18788129459207942</v>
      </c>
      <c r="V232" s="139">
        <f t="shared" si="132"/>
        <v>0.18506525365518595</v>
      </c>
      <c r="W232" s="99" t="s">
        <v>48</v>
      </c>
    </row>
    <row r="233" spans="1:23" x14ac:dyDescent="0.45">
      <c r="A233" s="97" t="s">
        <v>57</v>
      </c>
      <c r="B233" s="139">
        <f t="shared" ref="B233:V233" si="133">(B26-B$5)/B$5</f>
        <v>3.0724213606437453E-2</v>
      </c>
      <c r="C233" s="139">
        <f t="shared" si="133"/>
        <v>4.1033779188392655E-2</v>
      </c>
      <c r="D233" s="139">
        <f t="shared" si="133"/>
        <v>4.9684210526315789E-2</v>
      </c>
      <c r="E233" s="139">
        <f t="shared" si="133"/>
        <v>5.7956777996070727E-2</v>
      </c>
      <c r="F233" s="139">
        <f t="shared" si="133"/>
        <v>5.8823529411764705E-2</v>
      </c>
      <c r="G233" s="139">
        <f t="shared" si="133"/>
        <v>5.9469829089640741E-2</v>
      </c>
      <c r="H233" s="139">
        <f t="shared" si="133"/>
        <v>8.3223249669749005E-2</v>
      </c>
      <c r="I233" s="139">
        <f t="shared" si="133"/>
        <v>8.838740009402915E-2</v>
      </c>
      <c r="J233" s="139">
        <f t="shared" si="133"/>
        <v>9.435105255187036E-2</v>
      </c>
      <c r="K233" s="139">
        <f t="shared" si="133"/>
        <v>9.496067579376638E-2</v>
      </c>
      <c r="L233" s="139">
        <f t="shared" si="133"/>
        <v>9.8128190584231417E-2</v>
      </c>
      <c r="M233" s="139">
        <f t="shared" si="133"/>
        <v>9.5632946379215031E-2</v>
      </c>
      <c r="N233" s="139">
        <f t="shared" si="133"/>
        <v>8.4659622843386378E-2</v>
      </c>
      <c r="O233" s="139">
        <f t="shared" si="133"/>
        <v>7.9621600315333066E-2</v>
      </c>
      <c r="P233" s="139">
        <f t="shared" si="133"/>
        <v>8.0120937263794406E-2</v>
      </c>
      <c r="Q233" s="139">
        <f t="shared" si="133"/>
        <v>7.9644956219263527E-2</v>
      </c>
      <c r="R233" s="139">
        <f t="shared" si="133"/>
        <v>7.7323162274618579E-2</v>
      </c>
      <c r="S233" s="139">
        <f t="shared" si="133"/>
        <v>7.3410922112802146E-2</v>
      </c>
      <c r="T233" s="139">
        <f t="shared" si="133"/>
        <v>7.4410555916071819E-2</v>
      </c>
      <c r="U233" s="139">
        <f t="shared" si="133"/>
        <v>5.9662909730120978E-2</v>
      </c>
      <c r="V233" s="139">
        <f t="shared" si="133"/>
        <v>6.3585516632322633E-2</v>
      </c>
      <c r="W233" s="99" t="s">
        <v>55</v>
      </c>
    </row>
    <row r="234" spans="1:23" x14ac:dyDescent="0.45">
      <c r="A234" s="97" t="s">
        <v>50</v>
      </c>
      <c r="B234" s="139">
        <f t="shared" ref="B234:V234" si="134">(B27-B$5)/B$5</f>
        <v>0.26091197268958788</v>
      </c>
      <c r="C234" s="139">
        <f t="shared" si="134"/>
        <v>0.27136703695307185</v>
      </c>
      <c r="D234" s="139">
        <f t="shared" si="134"/>
        <v>0.28799999999999998</v>
      </c>
      <c r="E234" s="139">
        <f t="shared" si="134"/>
        <v>0.29646365422396859</v>
      </c>
      <c r="F234" s="139">
        <f t="shared" si="134"/>
        <v>0.29707732149463562</v>
      </c>
      <c r="G234" s="139">
        <f t="shared" si="134"/>
        <v>0.30432507847924661</v>
      </c>
      <c r="H234" s="139">
        <f t="shared" si="134"/>
        <v>0.33008586525759576</v>
      </c>
      <c r="I234" s="139">
        <f t="shared" si="134"/>
        <v>0.35041529540824323</v>
      </c>
      <c r="J234" s="139">
        <f t="shared" si="134"/>
        <v>0.35907920642132363</v>
      </c>
      <c r="K234" s="139">
        <f t="shared" si="134"/>
        <v>0.36338479464025636</v>
      </c>
      <c r="L234" s="139">
        <f t="shared" si="134"/>
        <v>0.35181508791832106</v>
      </c>
      <c r="M234" s="139">
        <f t="shared" si="134"/>
        <v>0.34328358208955223</v>
      </c>
      <c r="N234" s="139">
        <f t="shared" si="134"/>
        <v>0.3310151130132406</v>
      </c>
      <c r="O234" s="139">
        <f t="shared" si="134"/>
        <v>0.32505584023124423</v>
      </c>
      <c r="P234" s="139">
        <f t="shared" si="134"/>
        <v>0.30939783320735703</v>
      </c>
      <c r="Q234" s="139">
        <f t="shared" si="134"/>
        <v>0.32061892767182437</v>
      </c>
      <c r="R234" s="139">
        <f t="shared" si="134"/>
        <v>0.32801664355062415</v>
      </c>
      <c r="S234" s="139">
        <f t="shared" si="134"/>
        <v>0.31445837063563115</v>
      </c>
      <c r="T234" s="139">
        <f t="shared" si="134"/>
        <v>0.32111183214362971</v>
      </c>
      <c r="U234" s="139">
        <f t="shared" si="134"/>
        <v>0.31620308137731362</v>
      </c>
      <c r="V234" s="139">
        <f t="shared" si="134"/>
        <v>0.30693749386713765</v>
      </c>
      <c r="W234" s="99" t="s">
        <v>48</v>
      </c>
    </row>
    <row r="235" spans="1:23" x14ac:dyDescent="0.45">
      <c r="A235" s="97" t="s">
        <v>64</v>
      </c>
      <c r="B235" s="139">
        <f t="shared" ref="B235:V235" si="135">(B28-B$5)/B$5</f>
        <v>-1.2435991221653255E-2</v>
      </c>
      <c r="C235" s="139">
        <f t="shared" si="135"/>
        <v>-2.5844479709816369E-2</v>
      </c>
      <c r="D235" s="139">
        <f t="shared" si="135"/>
        <v>-3.6631578947368418E-2</v>
      </c>
      <c r="E235" s="139">
        <f t="shared" si="135"/>
        <v>-3.8310412573673867E-2</v>
      </c>
      <c r="F235" s="139">
        <f t="shared" si="135"/>
        <v>-2.68220495745468E-2</v>
      </c>
      <c r="G235" s="139">
        <f t="shared" si="135"/>
        <v>-2.9647715381932335E-2</v>
      </c>
      <c r="H235" s="139">
        <f t="shared" si="135"/>
        <v>-1.2714663143989433E-2</v>
      </c>
      <c r="I235" s="139">
        <f t="shared" si="135"/>
        <v>-9.8730606488011286E-3</v>
      </c>
      <c r="J235" s="139">
        <f t="shared" si="135"/>
        <v>-7.7237619263970918E-3</v>
      </c>
      <c r="K235" s="139">
        <f t="shared" si="135"/>
        <v>-6.1170987474512091E-3</v>
      </c>
      <c r="L235" s="139">
        <f t="shared" si="135"/>
        <v>5.2467385138967671E-3</v>
      </c>
      <c r="M235" s="139">
        <f t="shared" si="135"/>
        <v>1.5063571033720288E-2</v>
      </c>
      <c r="N235" s="139">
        <f t="shared" si="135"/>
        <v>1.3641834960545673E-2</v>
      </c>
      <c r="O235" s="139">
        <f t="shared" si="135"/>
        <v>1.0773879910655631E-2</v>
      </c>
      <c r="P235" s="139">
        <f t="shared" si="135"/>
        <v>3.6533131771227011E-3</v>
      </c>
      <c r="Q235" s="139">
        <f t="shared" si="135"/>
        <v>4.1981528127623844E-3</v>
      </c>
      <c r="R235" s="139">
        <f t="shared" si="135"/>
        <v>6.356911696717522E-3</v>
      </c>
      <c r="S235" s="139">
        <f t="shared" si="135"/>
        <v>4.4762757385854968E-4</v>
      </c>
      <c r="T235" s="139">
        <f t="shared" si="135"/>
        <v>-1.1248107289638763E-2</v>
      </c>
      <c r="U235" s="139">
        <f t="shared" si="135"/>
        <v>-1.4372867335332436E-2</v>
      </c>
      <c r="V235" s="139">
        <f t="shared" si="135"/>
        <v>-2.8848984397998233E-2</v>
      </c>
      <c r="W235" s="99" t="s">
        <v>62</v>
      </c>
    </row>
    <row r="236" spans="1:23" x14ac:dyDescent="0.45">
      <c r="A236" s="97" t="s">
        <v>70</v>
      </c>
      <c r="B236" s="139">
        <f t="shared" ref="B236:V236" si="136">(B29-B$5)/B$5</f>
        <v>9.8756400877834674E-2</v>
      </c>
      <c r="C236" s="139">
        <f t="shared" si="136"/>
        <v>0.10632509635003401</v>
      </c>
      <c r="D236" s="139">
        <f t="shared" si="136"/>
        <v>0.11831578947368421</v>
      </c>
      <c r="E236" s="139">
        <f t="shared" si="136"/>
        <v>0.11493123772102161</v>
      </c>
      <c r="F236" s="139">
        <f t="shared" si="136"/>
        <v>0.10987791342952276</v>
      </c>
      <c r="G236" s="139">
        <f t="shared" si="136"/>
        <v>0.10359260551098709</v>
      </c>
      <c r="H236" s="139">
        <f t="shared" si="136"/>
        <v>0.10188243064729194</v>
      </c>
      <c r="I236" s="139">
        <f t="shared" si="136"/>
        <v>0.10405892493339602</v>
      </c>
      <c r="J236" s="139">
        <f t="shared" si="136"/>
        <v>9.4502498864152656E-2</v>
      </c>
      <c r="K236" s="139">
        <f t="shared" si="136"/>
        <v>9.6999708709583451E-2</v>
      </c>
      <c r="L236" s="139">
        <f t="shared" si="136"/>
        <v>0.10621100397050483</v>
      </c>
      <c r="M236" s="139">
        <f t="shared" si="136"/>
        <v>0.10737976782752902</v>
      </c>
      <c r="N236" s="139">
        <f t="shared" si="136"/>
        <v>0.10231376220409255</v>
      </c>
      <c r="O236" s="139">
        <f t="shared" si="136"/>
        <v>0.12114045460517672</v>
      </c>
      <c r="P236" s="139">
        <f t="shared" si="136"/>
        <v>0.1235827664399093</v>
      </c>
      <c r="Q236" s="139">
        <f t="shared" si="136"/>
        <v>9.9076406381192278E-2</v>
      </c>
      <c r="R236" s="139">
        <f t="shared" si="136"/>
        <v>0.10263522884882108</v>
      </c>
      <c r="S236" s="139">
        <f t="shared" si="136"/>
        <v>9.4673231871083258E-2</v>
      </c>
      <c r="T236" s="139">
        <f t="shared" si="136"/>
        <v>0.10036772658446896</v>
      </c>
      <c r="U236" s="139">
        <f t="shared" si="136"/>
        <v>8.6754213628373489E-2</v>
      </c>
      <c r="V236" s="139">
        <f t="shared" si="136"/>
        <v>6.4272397213227361E-2</v>
      </c>
      <c r="W236" s="99" t="s">
        <v>68</v>
      </c>
    </row>
    <row r="237" spans="1:23" x14ac:dyDescent="0.45">
      <c r="A237" s="97" t="s">
        <v>82</v>
      </c>
      <c r="B237" s="139">
        <f t="shared" ref="B237:V237" si="137">(B30-B$5)/B$5</f>
        <v>-9.6805657156791028E-2</v>
      </c>
      <c r="C237" s="139">
        <f t="shared" si="137"/>
        <v>-7.8893674903649971E-2</v>
      </c>
      <c r="D237" s="139">
        <f t="shared" si="137"/>
        <v>-7.3052631578947369E-2</v>
      </c>
      <c r="E237" s="139">
        <f t="shared" si="137"/>
        <v>-7.6817288801571709E-2</v>
      </c>
      <c r="F237" s="139">
        <f t="shared" si="137"/>
        <v>-6.4002959674435811E-2</v>
      </c>
      <c r="G237" s="139">
        <f t="shared" si="137"/>
        <v>-6.452738053714685E-2</v>
      </c>
      <c r="H237" s="139">
        <f t="shared" si="137"/>
        <v>-4.6400264200792601E-2</v>
      </c>
      <c r="I237" s="139">
        <f t="shared" si="137"/>
        <v>-3.4477354646607117E-2</v>
      </c>
      <c r="J237" s="139">
        <f t="shared" si="137"/>
        <v>-3.3772527638951992E-2</v>
      </c>
      <c r="K237" s="139">
        <f t="shared" si="137"/>
        <v>-4.5878240605884066E-2</v>
      </c>
      <c r="L237" s="139">
        <f t="shared" si="137"/>
        <v>-7.0618264322178104E-2</v>
      </c>
      <c r="M237" s="139">
        <f t="shared" si="137"/>
        <v>-6.9237147595356555E-2</v>
      </c>
      <c r="N237" s="139">
        <f t="shared" si="137"/>
        <v>-3.5709509161428378E-2</v>
      </c>
      <c r="O237" s="139">
        <f t="shared" si="137"/>
        <v>-5.3606621994481671E-2</v>
      </c>
      <c r="P237" s="139">
        <f t="shared" si="137"/>
        <v>-5.5177626606198037E-2</v>
      </c>
      <c r="Q237" s="139">
        <f t="shared" si="137"/>
        <v>-6.7170445004198151E-2</v>
      </c>
      <c r="R237" s="139">
        <f t="shared" si="137"/>
        <v>-5.5709662505779009E-2</v>
      </c>
      <c r="S237" s="139">
        <f t="shared" si="137"/>
        <v>-6.087735004476276E-2</v>
      </c>
      <c r="T237" s="139">
        <f t="shared" si="137"/>
        <v>-8.9660393683755141E-2</v>
      </c>
      <c r="U237" s="139">
        <f t="shared" si="137"/>
        <v>-9.5750180953365738E-2</v>
      </c>
      <c r="V237" s="139">
        <f t="shared" si="137"/>
        <v>-7.8206260425865953E-2</v>
      </c>
      <c r="W237" s="99" t="s">
        <v>76</v>
      </c>
    </row>
    <row r="238" spans="1:23" x14ac:dyDescent="0.45">
      <c r="A238" s="97" t="s">
        <v>71</v>
      </c>
      <c r="B238" s="139">
        <f t="shared" ref="B238:V238" si="138">(B31-B$5)/B$5</f>
        <v>1.4142891977566447E-2</v>
      </c>
      <c r="C238" s="139">
        <f t="shared" si="138"/>
        <v>8.1614146452051693E-3</v>
      </c>
      <c r="D238" s="139">
        <f t="shared" si="138"/>
        <v>1.9578947368421053E-2</v>
      </c>
      <c r="E238" s="139">
        <f t="shared" si="138"/>
        <v>1.8664047151277015E-2</v>
      </c>
      <c r="F238" s="139">
        <f t="shared" si="138"/>
        <v>4.9944506104328528E-3</v>
      </c>
      <c r="G238" s="139">
        <f t="shared" si="138"/>
        <v>-1.2033484478549007E-2</v>
      </c>
      <c r="H238" s="139">
        <f t="shared" si="138"/>
        <v>-3.9630118890356669E-2</v>
      </c>
      <c r="I238" s="139">
        <f t="shared" si="138"/>
        <v>-8.1491929164707721E-3</v>
      </c>
      <c r="J238" s="139">
        <f t="shared" si="138"/>
        <v>7.2694229895502041E-3</v>
      </c>
      <c r="K238" s="139">
        <f t="shared" si="138"/>
        <v>-6.9909699970870957E-3</v>
      </c>
      <c r="L238" s="139">
        <f t="shared" si="138"/>
        <v>-8.7918321043675557E-3</v>
      </c>
      <c r="M238" s="139">
        <f t="shared" si="138"/>
        <v>4.007739082365948E-3</v>
      </c>
      <c r="N238" s="139">
        <f t="shared" si="138"/>
        <v>8.158352280326334E-3</v>
      </c>
      <c r="O238" s="139">
        <f t="shared" si="138"/>
        <v>-2.4963868085665485E-3</v>
      </c>
      <c r="P238" s="139">
        <f t="shared" si="138"/>
        <v>-1.3857394809775762E-2</v>
      </c>
      <c r="Q238" s="139">
        <f t="shared" si="138"/>
        <v>-9.1159889648554631E-3</v>
      </c>
      <c r="R238" s="139">
        <f t="shared" si="138"/>
        <v>-5.0855293573740176E-3</v>
      </c>
      <c r="S238" s="139">
        <f t="shared" si="138"/>
        <v>-1.2533572068039392E-2</v>
      </c>
      <c r="T238" s="139">
        <f t="shared" si="138"/>
        <v>-2.3145143845987454E-2</v>
      </c>
      <c r="U238" s="139">
        <f t="shared" si="138"/>
        <v>-2.4816461586185504E-2</v>
      </c>
      <c r="V238" s="139">
        <f t="shared" si="138"/>
        <v>-2.6493965263467766E-2</v>
      </c>
      <c r="W238" s="99" t="s">
        <v>68</v>
      </c>
    </row>
    <row r="239" spans="1:23" x14ac:dyDescent="0.45">
      <c r="A239" s="97" t="s">
        <v>96</v>
      </c>
      <c r="B239" s="139">
        <f t="shared" ref="B239:V239" si="139">(B32-B$5)/B$5</f>
        <v>-5.998536942209217E-2</v>
      </c>
      <c r="C239" s="139">
        <f t="shared" si="139"/>
        <v>-4.8515075946497392E-2</v>
      </c>
      <c r="D239" s="139">
        <f t="shared" si="139"/>
        <v>-5.7473684210526316E-2</v>
      </c>
      <c r="E239" s="139">
        <f t="shared" si="139"/>
        <v>-5.6581532416502947E-2</v>
      </c>
      <c r="F239" s="139">
        <f t="shared" si="139"/>
        <v>-6.4927857935627081E-2</v>
      </c>
      <c r="G239" s="139">
        <f t="shared" si="139"/>
        <v>-5.1273107778165329E-2</v>
      </c>
      <c r="H239" s="139">
        <f t="shared" si="139"/>
        <v>-4.9042272126816382E-2</v>
      </c>
      <c r="I239" s="139">
        <f t="shared" si="139"/>
        <v>-4.372355430183357E-2</v>
      </c>
      <c r="J239" s="139">
        <f t="shared" si="139"/>
        <v>-3.9073148568832351E-2</v>
      </c>
      <c r="K239" s="139">
        <f t="shared" si="139"/>
        <v>-3.3352752694436355E-2</v>
      </c>
      <c r="L239" s="139">
        <f t="shared" si="139"/>
        <v>-1.8859897901304594E-2</v>
      </c>
      <c r="M239" s="139">
        <f t="shared" si="139"/>
        <v>-1.1885019347705915E-2</v>
      </c>
      <c r="N239" s="139">
        <f t="shared" si="139"/>
        <v>-2.1398956800855956E-3</v>
      </c>
      <c r="O239" s="139">
        <f t="shared" si="139"/>
        <v>1.2087767704638024E-2</v>
      </c>
      <c r="P239" s="139">
        <f t="shared" si="139"/>
        <v>5.0390526581002776E-4</v>
      </c>
      <c r="Q239" s="139">
        <f t="shared" si="139"/>
        <v>8.3963056255247689E-4</v>
      </c>
      <c r="R239" s="139">
        <f t="shared" si="139"/>
        <v>3.2362459546925568E-3</v>
      </c>
      <c r="S239" s="139">
        <f t="shared" si="139"/>
        <v>1.0519247985675918E-2</v>
      </c>
      <c r="T239" s="139">
        <f t="shared" si="139"/>
        <v>1.1680726800778715E-2</v>
      </c>
      <c r="U239" s="139">
        <f t="shared" si="139"/>
        <v>1.4166063488780892E-2</v>
      </c>
      <c r="V239" s="139">
        <f t="shared" si="139"/>
        <v>2.0606417427141595E-3</v>
      </c>
      <c r="W239" s="99" t="s">
        <v>94</v>
      </c>
    </row>
    <row r="240" spans="1:23" x14ac:dyDescent="0.45">
      <c r="A240" s="97" t="s">
        <v>72</v>
      </c>
      <c r="B240" s="139">
        <f t="shared" ref="B240:V240" si="140">(B33-B$5)/B$5</f>
        <v>5.8522311631309439E-3</v>
      </c>
      <c r="C240" s="139">
        <f t="shared" si="140"/>
        <v>3.0378598957152572E-2</v>
      </c>
      <c r="D240" s="139">
        <f t="shared" si="140"/>
        <v>2.5684210526315789E-2</v>
      </c>
      <c r="E240" s="139">
        <f t="shared" si="140"/>
        <v>2.612966601178782E-2</v>
      </c>
      <c r="F240" s="139">
        <f t="shared" si="140"/>
        <v>3.2926378098409176E-2</v>
      </c>
      <c r="G240" s="139">
        <f t="shared" si="140"/>
        <v>3.4356470177886289E-2</v>
      </c>
      <c r="H240" s="139">
        <f t="shared" si="140"/>
        <v>5.0693527080581245E-2</v>
      </c>
      <c r="I240" s="139">
        <f t="shared" si="140"/>
        <v>4.2626547563077891E-2</v>
      </c>
      <c r="J240" s="139">
        <f t="shared" si="140"/>
        <v>4.9220051491746179E-2</v>
      </c>
      <c r="K240" s="139">
        <f t="shared" si="140"/>
        <v>3.4663559568890182E-2</v>
      </c>
      <c r="L240" s="139">
        <f t="shared" si="140"/>
        <v>5.0198525241066362E-2</v>
      </c>
      <c r="M240" s="139">
        <f t="shared" si="140"/>
        <v>4.7540077390823658E-2</v>
      </c>
      <c r="N240" s="139">
        <f t="shared" si="140"/>
        <v>4.6408987561856359E-2</v>
      </c>
      <c r="O240" s="139">
        <f t="shared" si="140"/>
        <v>4.1650243069241887E-2</v>
      </c>
      <c r="P240" s="139">
        <f t="shared" si="140"/>
        <v>2.9856386999244141E-2</v>
      </c>
      <c r="Q240" s="139">
        <f t="shared" si="140"/>
        <v>2.9027228019671343E-2</v>
      </c>
      <c r="R240" s="139">
        <f t="shared" si="140"/>
        <v>3.363384188626907E-2</v>
      </c>
      <c r="S240" s="139">
        <f t="shared" si="140"/>
        <v>2.8312444046553267E-2</v>
      </c>
      <c r="T240" s="139">
        <f t="shared" si="140"/>
        <v>2.6606099935107073E-2</v>
      </c>
      <c r="U240" s="139">
        <f t="shared" si="140"/>
        <v>2.5436873125840139E-2</v>
      </c>
      <c r="V240" s="139">
        <f t="shared" si="140"/>
        <v>3.1694632518889217E-2</v>
      </c>
      <c r="W240" s="99" t="s">
        <v>68</v>
      </c>
    </row>
    <row r="241" spans="1:23" x14ac:dyDescent="0.45">
      <c r="A241" s="97" t="s">
        <v>102</v>
      </c>
      <c r="B241" s="139">
        <f t="shared" ref="B241:V241" si="141">(B34-B$5)/B$5</f>
        <v>-0.1728846622774933</v>
      </c>
      <c r="C241" s="139">
        <f t="shared" si="141"/>
        <v>-0.16708229426433915</v>
      </c>
      <c r="D241" s="139">
        <f t="shared" si="141"/>
        <v>-0.14273684210526316</v>
      </c>
      <c r="E241" s="139">
        <f t="shared" si="141"/>
        <v>-0.14027504911591357</v>
      </c>
      <c r="F241" s="139">
        <f t="shared" si="141"/>
        <v>-0.13669996300406956</v>
      </c>
      <c r="G241" s="139">
        <f t="shared" si="141"/>
        <v>-0.14352982211370771</v>
      </c>
      <c r="H241" s="139">
        <f t="shared" si="141"/>
        <v>-0.14927344782034346</v>
      </c>
      <c r="I241" s="139">
        <f t="shared" si="141"/>
        <v>-0.14809590973201692</v>
      </c>
      <c r="J241" s="139">
        <f t="shared" si="141"/>
        <v>-0.14978040284719066</v>
      </c>
      <c r="K241" s="139">
        <f t="shared" si="141"/>
        <v>-0.17055053888727062</v>
      </c>
      <c r="L241" s="139">
        <f t="shared" si="141"/>
        <v>-0.17923993193420307</v>
      </c>
      <c r="M241" s="139">
        <f t="shared" si="141"/>
        <v>-0.17454394693200664</v>
      </c>
      <c r="N241" s="139">
        <f t="shared" si="141"/>
        <v>-0.19004948508760197</v>
      </c>
      <c r="O241" s="139">
        <f t="shared" si="141"/>
        <v>-0.17763762974641967</v>
      </c>
      <c r="P241" s="139">
        <f t="shared" si="141"/>
        <v>-0.15306122448979592</v>
      </c>
      <c r="Q241" s="139">
        <f t="shared" si="141"/>
        <v>-0.16192875134940626</v>
      </c>
      <c r="R241" s="139">
        <f t="shared" si="141"/>
        <v>-0.14736477115117891</v>
      </c>
      <c r="S241" s="139">
        <f t="shared" si="141"/>
        <v>-0.14480752014324083</v>
      </c>
      <c r="T241" s="139">
        <f t="shared" si="141"/>
        <v>-0.14644170452087388</v>
      </c>
      <c r="U241" s="139">
        <f t="shared" si="141"/>
        <v>-0.16099679454037846</v>
      </c>
      <c r="V241" s="139">
        <f t="shared" si="141"/>
        <v>-0.18084584437248552</v>
      </c>
      <c r="W241" s="99" t="s">
        <v>100</v>
      </c>
    </row>
    <row r="242" spans="1:23" x14ac:dyDescent="0.45">
      <c r="A242" s="97" t="s">
        <v>51</v>
      </c>
      <c r="B242" s="139">
        <f t="shared" ref="B242:V242" si="142">(B35-B$5)/B$5</f>
        <v>3.2918800292611558E-2</v>
      </c>
      <c r="C242" s="139">
        <f t="shared" si="142"/>
        <v>2.4710949897982316E-2</v>
      </c>
      <c r="D242" s="139">
        <f t="shared" si="142"/>
        <v>1.6210526315789474E-2</v>
      </c>
      <c r="E242" s="139">
        <f t="shared" si="142"/>
        <v>2.9469548133595286E-2</v>
      </c>
      <c r="F242" s="139">
        <f t="shared" si="142"/>
        <v>6.0488346281908988E-2</v>
      </c>
      <c r="G242" s="139">
        <f t="shared" si="142"/>
        <v>9.6093477502615973E-2</v>
      </c>
      <c r="H242" s="139">
        <f t="shared" si="142"/>
        <v>0.1167437252311757</v>
      </c>
      <c r="I242" s="139">
        <f t="shared" si="142"/>
        <v>0.13258110014104371</v>
      </c>
      <c r="J242" s="139">
        <f t="shared" si="142"/>
        <v>0.14841738603665</v>
      </c>
      <c r="K242" s="139">
        <f t="shared" si="142"/>
        <v>0.18394989804835421</v>
      </c>
      <c r="L242" s="139">
        <f t="shared" si="142"/>
        <v>0.19753261486103232</v>
      </c>
      <c r="M242" s="139">
        <f t="shared" si="142"/>
        <v>0.20467108899944722</v>
      </c>
      <c r="N242" s="139">
        <f t="shared" si="142"/>
        <v>0.19834158084793366</v>
      </c>
      <c r="O242" s="139">
        <f t="shared" si="142"/>
        <v>0.20693732755222705</v>
      </c>
      <c r="P242" s="139">
        <f t="shared" si="142"/>
        <v>0.18002015621063241</v>
      </c>
      <c r="Q242" s="139">
        <f t="shared" si="142"/>
        <v>0.17104474031426173</v>
      </c>
      <c r="R242" s="139">
        <f t="shared" si="142"/>
        <v>0.17394822006472491</v>
      </c>
      <c r="S242" s="139">
        <f t="shared" si="142"/>
        <v>0.18319158460161145</v>
      </c>
      <c r="T242" s="139">
        <f t="shared" si="142"/>
        <v>0.18689162881245944</v>
      </c>
      <c r="U242" s="139">
        <f t="shared" si="142"/>
        <v>0.16947575224899183</v>
      </c>
      <c r="V242" s="139">
        <f t="shared" si="142"/>
        <v>0.15719752722990873</v>
      </c>
      <c r="W242" s="99" t="s">
        <v>48</v>
      </c>
    </row>
    <row r="243" spans="1:23" x14ac:dyDescent="0.45">
      <c r="A243" s="97" t="s">
        <v>58</v>
      </c>
      <c r="B243" s="139">
        <f t="shared" ref="B243:V243" si="143">(B36-B$5)/B$5</f>
        <v>0.15386491099731772</v>
      </c>
      <c r="C243" s="139">
        <f t="shared" si="143"/>
        <v>0.13126275221038314</v>
      </c>
      <c r="D243" s="139">
        <f t="shared" si="143"/>
        <v>0.13789473684210526</v>
      </c>
      <c r="E243" s="139">
        <f t="shared" si="143"/>
        <v>0.11944990176817288</v>
      </c>
      <c r="F243" s="139">
        <f t="shared" si="143"/>
        <v>0.11117277099519053</v>
      </c>
      <c r="G243" s="139">
        <f t="shared" si="143"/>
        <v>0.12608998953610046</v>
      </c>
      <c r="H243" s="139">
        <f t="shared" si="143"/>
        <v>0.11624834874504623</v>
      </c>
      <c r="I243" s="139">
        <f t="shared" si="143"/>
        <v>0.1186334430340072</v>
      </c>
      <c r="J243" s="139">
        <f t="shared" si="143"/>
        <v>0.11358473421172194</v>
      </c>
      <c r="K243" s="139">
        <f t="shared" si="143"/>
        <v>0.12962423536265658</v>
      </c>
      <c r="L243" s="139">
        <f t="shared" si="143"/>
        <v>0.10819625638116846</v>
      </c>
      <c r="M243" s="139">
        <f t="shared" si="143"/>
        <v>0.10143725815367606</v>
      </c>
      <c r="N243" s="139">
        <f t="shared" si="143"/>
        <v>0.11501939280460077</v>
      </c>
      <c r="O243" s="139">
        <f t="shared" si="143"/>
        <v>0.12127184338457496</v>
      </c>
      <c r="P243" s="139">
        <f t="shared" si="143"/>
        <v>0.13479465860418241</v>
      </c>
      <c r="Q243" s="139">
        <f t="shared" si="143"/>
        <v>0.13745951781216265</v>
      </c>
      <c r="R243" s="139">
        <f t="shared" si="143"/>
        <v>0.15337494220989367</v>
      </c>
      <c r="S243" s="139">
        <f t="shared" si="143"/>
        <v>0.15711727842435094</v>
      </c>
      <c r="T243" s="139">
        <f t="shared" si="143"/>
        <v>0.15347177157689812</v>
      </c>
      <c r="U243" s="139">
        <f t="shared" si="143"/>
        <v>0.16471926377830629</v>
      </c>
      <c r="V243" s="139">
        <f t="shared" si="143"/>
        <v>0.16455696202531644</v>
      </c>
      <c r="W243" s="99" t="s">
        <v>55</v>
      </c>
    </row>
    <row r="244" spans="1:23" x14ac:dyDescent="0.45">
      <c r="A244" s="97" t="s">
        <v>90</v>
      </c>
      <c r="B244" s="139">
        <f t="shared" ref="B244:V244" si="144">(B37-B$5)/B$5</f>
        <v>-0.15557181175323093</v>
      </c>
      <c r="C244" s="139">
        <f t="shared" si="144"/>
        <v>-0.15393334844706416</v>
      </c>
      <c r="D244" s="139">
        <f t="shared" si="144"/>
        <v>-0.14905263157894738</v>
      </c>
      <c r="E244" s="139">
        <f t="shared" si="144"/>
        <v>-0.15776031434184676</v>
      </c>
      <c r="F244" s="139">
        <f t="shared" si="144"/>
        <v>-0.13596004439511652</v>
      </c>
      <c r="G244" s="139">
        <f t="shared" si="144"/>
        <v>-0.10969654691314963</v>
      </c>
      <c r="H244" s="139">
        <f t="shared" si="144"/>
        <v>-0.11344121532364597</v>
      </c>
      <c r="I244" s="139">
        <f t="shared" si="144"/>
        <v>-0.10640965365930105</v>
      </c>
      <c r="J244" s="139">
        <f t="shared" si="144"/>
        <v>-9.1776465243071328E-2</v>
      </c>
      <c r="K244" s="139">
        <f t="shared" si="144"/>
        <v>-8.7678415380133989E-2</v>
      </c>
      <c r="L244" s="139">
        <f t="shared" si="144"/>
        <v>-8.8201928530913215E-2</v>
      </c>
      <c r="M244" s="139">
        <f t="shared" si="144"/>
        <v>-9.9778883360972917E-2</v>
      </c>
      <c r="N244" s="139">
        <f t="shared" si="144"/>
        <v>-0.10672729704426909</v>
      </c>
      <c r="O244" s="139">
        <f t="shared" si="144"/>
        <v>-0.1200893443699908</v>
      </c>
      <c r="P244" s="139">
        <f t="shared" si="144"/>
        <v>-0.11690602166792644</v>
      </c>
      <c r="Q244" s="139">
        <f t="shared" si="144"/>
        <v>-0.11023149814081803</v>
      </c>
      <c r="R244" s="139">
        <f t="shared" si="144"/>
        <v>-0.10806749884419788</v>
      </c>
      <c r="S244" s="139">
        <f t="shared" si="144"/>
        <v>-0.10776633840644584</v>
      </c>
      <c r="T244" s="139">
        <f t="shared" si="144"/>
        <v>-0.11810512654120701</v>
      </c>
      <c r="U244" s="139">
        <f t="shared" si="144"/>
        <v>-0.12532313101023679</v>
      </c>
      <c r="V244" s="139">
        <f t="shared" si="144"/>
        <v>-0.12648415268374055</v>
      </c>
      <c r="W244" s="99" t="s">
        <v>89</v>
      </c>
    </row>
    <row r="245" spans="1:23" x14ac:dyDescent="0.45">
      <c r="A245" s="97" t="s">
        <v>59</v>
      </c>
      <c r="B245" s="139">
        <f t="shared" ref="B245:V245" si="145">(B38-B$5)/B$5</f>
        <v>0.22506705681541087</v>
      </c>
      <c r="C245" s="139">
        <f t="shared" si="145"/>
        <v>0.22851961006574473</v>
      </c>
      <c r="D245" s="139">
        <f t="shared" si="145"/>
        <v>0.22694736842105262</v>
      </c>
      <c r="E245" s="139">
        <f t="shared" si="145"/>
        <v>0.24381139489194498</v>
      </c>
      <c r="F245" s="139">
        <f t="shared" si="145"/>
        <v>0.24306326304106549</v>
      </c>
      <c r="G245" s="139">
        <f t="shared" si="145"/>
        <v>0.22968259504708755</v>
      </c>
      <c r="H245" s="139">
        <f t="shared" si="145"/>
        <v>0.23596433289299867</v>
      </c>
      <c r="I245" s="139">
        <f t="shared" si="145"/>
        <v>0.22880426265475631</v>
      </c>
      <c r="J245" s="139">
        <f t="shared" si="145"/>
        <v>0.22050583068302287</v>
      </c>
      <c r="K245" s="139">
        <f t="shared" si="145"/>
        <v>0.23885814156714244</v>
      </c>
      <c r="L245" s="139">
        <f t="shared" si="145"/>
        <v>0.24205899035734543</v>
      </c>
      <c r="M245" s="139">
        <f t="shared" si="145"/>
        <v>0.24253731343283583</v>
      </c>
      <c r="N245" s="139">
        <f t="shared" si="145"/>
        <v>0.21505951584860239</v>
      </c>
      <c r="O245" s="139">
        <f t="shared" si="145"/>
        <v>0.23124425174090132</v>
      </c>
      <c r="P245" s="139">
        <f t="shared" si="145"/>
        <v>0.23519778281683043</v>
      </c>
      <c r="Q245" s="139">
        <f t="shared" si="145"/>
        <v>0.23605613530046779</v>
      </c>
      <c r="R245" s="139">
        <f t="shared" si="145"/>
        <v>0.26294498381877024</v>
      </c>
      <c r="S245" s="139">
        <f t="shared" si="145"/>
        <v>0.29341987466427932</v>
      </c>
      <c r="T245" s="139">
        <f t="shared" si="145"/>
        <v>0.30845771144278605</v>
      </c>
      <c r="U245" s="139">
        <f t="shared" si="145"/>
        <v>0.33719367180229554</v>
      </c>
      <c r="V245" s="139">
        <f t="shared" si="145"/>
        <v>0.3744480423903444</v>
      </c>
      <c r="W245" s="99" t="s">
        <v>55</v>
      </c>
    </row>
    <row r="246" spans="1:23" x14ac:dyDescent="0.45">
      <c r="A246" s="97" t="s">
        <v>83</v>
      </c>
      <c r="B246" s="139">
        <f t="shared" ref="B246:V246" si="146">(B39-B$5)/B$5</f>
        <v>-3.6820287734698851E-2</v>
      </c>
      <c r="C246" s="139">
        <f t="shared" si="146"/>
        <v>-1.3829063704375425E-2</v>
      </c>
      <c r="D246" s="139">
        <f t="shared" si="146"/>
        <v>-3.7052631578947372E-2</v>
      </c>
      <c r="E246" s="139">
        <f t="shared" si="146"/>
        <v>-3.81139489194499E-2</v>
      </c>
      <c r="F246" s="139">
        <f t="shared" si="146"/>
        <v>-3.0151683314835368E-2</v>
      </c>
      <c r="G246" s="139">
        <f t="shared" si="146"/>
        <v>-3.3484478549005929E-2</v>
      </c>
      <c r="H246" s="139">
        <f t="shared" si="146"/>
        <v>-3.6492734478203434E-2</v>
      </c>
      <c r="I246" s="139">
        <f t="shared" si="146"/>
        <v>-6.0335370631562454E-2</v>
      </c>
      <c r="J246" s="139">
        <f t="shared" si="146"/>
        <v>-6.6182038467363313E-2</v>
      </c>
      <c r="K246" s="139">
        <f t="shared" si="146"/>
        <v>-6.0005825808330908E-2</v>
      </c>
      <c r="L246" s="139">
        <f t="shared" si="146"/>
        <v>-7.5723199092456048E-2</v>
      </c>
      <c r="M246" s="139">
        <f t="shared" si="146"/>
        <v>-7.3383084577114427E-2</v>
      </c>
      <c r="N246" s="139">
        <f t="shared" si="146"/>
        <v>-6.8075431322723021E-2</v>
      </c>
      <c r="O246" s="139">
        <f t="shared" si="146"/>
        <v>-9.1709368019971094E-2</v>
      </c>
      <c r="P246" s="139">
        <f t="shared" si="146"/>
        <v>-9.3726379440665156E-2</v>
      </c>
      <c r="Q246" s="139">
        <f t="shared" si="146"/>
        <v>-8.9120786853784328E-2</v>
      </c>
      <c r="R246" s="139">
        <f t="shared" si="146"/>
        <v>-8.8534442903374949E-2</v>
      </c>
      <c r="S246" s="139">
        <f t="shared" si="146"/>
        <v>-9.2994628469113702E-2</v>
      </c>
      <c r="T246" s="139">
        <f t="shared" si="146"/>
        <v>-0.10393683755137356</v>
      </c>
      <c r="U246" s="139">
        <f t="shared" si="146"/>
        <v>-0.10877882328611312</v>
      </c>
      <c r="V246" s="139">
        <f t="shared" si="146"/>
        <v>-0.12501226572465901</v>
      </c>
      <c r="W246" s="99" t="s">
        <v>76</v>
      </c>
    </row>
    <row r="247" spans="1:23" x14ac:dyDescent="0.45">
      <c r="A247" s="97" t="s">
        <v>73</v>
      </c>
      <c r="B247" s="139">
        <f t="shared" ref="B247:V247" si="147">(B40-B$5)/B$5</f>
        <v>6.8763716166788585E-2</v>
      </c>
      <c r="C247" s="139">
        <f t="shared" si="147"/>
        <v>8.7508501473588754E-2</v>
      </c>
      <c r="D247" s="139">
        <f t="shared" si="147"/>
        <v>0.11536842105263158</v>
      </c>
      <c r="E247" s="139">
        <f t="shared" si="147"/>
        <v>8.0353634577603139E-2</v>
      </c>
      <c r="F247" s="139">
        <f t="shared" si="147"/>
        <v>8.0096189419163896E-2</v>
      </c>
      <c r="G247" s="139">
        <f t="shared" si="147"/>
        <v>7.6909661667247997E-2</v>
      </c>
      <c r="H247" s="139">
        <f t="shared" si="147"/>
        <v>8.2562747688243066E-2</v>
      </c>
      <c r="I247" s="139">
        <f t="shared" si="147"/>
        <v>9.5753016768531582E-2</v>
      </c>
      <c r="J247" s="139">
        <f t="shared" si="147"/>
        <v>0.10843555959412389</v>
      </c>
      <c r="K247" s="139">
        <f t="shared" si="147"/>
        <v>0.12248762015729682</v>
      </c>
      <c r="L247" s="139">
        <f t="shared" si="147"/>
        <v>0.13598979013045945</v>
      </c>
      <c r="M247" s="139">
        <f t="shared" si="147"/>
        <v>0.15035931453841903</v>
      </c>
      <c r="N247" s="139">
        <f t="shared" si="147"/>
        <v>0.13106861040524276</v>
      </c>
      <c r="O247" s="139">
        <f t="shared" si="147"/>
        <v>0.14465904611746158</v>
      </c>
      <c r="P247" s="139">
        <f t="shared" si="147"/>
        <v>0.1344167296548249</v>
      </c>
      <c r="Q247" s="139">
        <f t="shared" si="147"/>
        <v>0.12234616768621806</v>
      </c>
      <c r="R247" s="139">
        <f t="shared" si="147"/>
        <v>0.11904761904761904</v>
      </c>
      <c r="S247" s="139">
        <f t="shared" si="147"/>
        <v>0.11470456580125336</v>
      </c>
      <c r="T247" s="139">
        <f t="shared" si="147"/>
        <v>0.11064243997404283</v>
      </c>
      <c r="U247" s="139">
        <f t="shared" si="147"/>
        <v>0.10154068865680901</v>
      </c>
      <c r="V247" s="139">
        <f t="shared" si="147"/>
        <v>0.10891963497203415</v>
      </c>
      <c r="W247" s="99" t="s">
        <v>68</v>
      </c>
    </row>
    <row r="248" spans="1:23" x14ac:dyDescent="0.45">
      <c r="A248" s="97" t="s">
        <v>65</v>
      </c>
      <c r="B248" s="139">
        <f t="shared" ref="B248:V248" si="148">(B41-B$5)/B$5</f>
        <v>2.6091197268958789E-2</v>
      </c>
      <c r="C248" s="139">
        <f t="shared" si="148"/>
        <v>5.1235547494899114E-2</v>
      </c>
      <c r="D248" s="139">
        <f t="shared" si="148"/>
        <v>6.0421052631578945E-2</v>
      </c>
      <c r="E248" s="139">
        <f t="shared" si="148"/>
        <v>6.4636542239685651E-2</v>
      </c>
      <c r="F248" s="139">
        <f t="shared" si="148"/>
        <v>6.7517573066962627E-2</v>
      </c>
      <c r="G248" s="139">
        <f t="shared" si="148"/>
        <v>6.6096965469131491E-2</v>
      </c>
      <c r="H248" s="139">
        <f t="shared" si="148"/>
        <v>5.6307793923381769E-2</v>
      </c>
      <c r="I248" s="139">
        <f t="shared" si="148"/>
        <v>4.5917567779344928E-2</v>
      </c>
      <c r="J248" s="139">
        <f t="shared" si="148"/>
        <v>3.2258064516129031E-2</v>
      </c>
      <c r="K248" s="139">
        <f t="shared" si="148"/>
        <v>5.4762598310515581E-2</v>
      </c>
      <c r="L248" s="139">
        <f t="shared" si="148"/>
        <v>4.892229154849688E-2</v>
      </c>
      <c r="M248" s="139">
        <f t="shared" si="148"/>
        <v>3.482587064676617E-2</v>
      </c>
      <c r="N248" s="139">
        <f t="shared" si="148"/>
        <v>5.0421291962016855E-2</v>
      </c>
      <c r="O248" s="139">
        <f t="shared" si="148"/>
        <v>5.5051898567862308E-2</v>
      </c>
      <c r="P248" s="139">
        <f t="shared" si="148"/>
        <v>5.8327034517510708E-2</v>
      </c>
      <c r="Q248" s="139">
        <f t="shared" si="148"/>
        <v>5.0017992083483266E-2</v>
      </c>
      <c r="R248" s="139">
        <f t="shared" si="148"/>
        <v>4.7387887193712439E-2</v>
      </c>
      <c r="S248" s="139">
        <f t="shared" si="148"/>
        <v>5.1924798567591766E-2</v>
      </c>
      <c r="T248" s="139">
        <f t="shared" si="148"/>
        <v>4.1207008436080467E-2</v>
      </c>
      <c r="U248" s="139">
        <f t="shared" si="148"/>
        <v>5.1907765484438012E-2</v>
      </c>
      <c r="V248" s="139">
        <f t="shared" si="148"/>
        <v>2.8162103817093515E-2</v>
      </c>
      <c r="W248" s="99" t="s">
        <v>62</v>
      </c>
    </row>
    <row r="249" spans="1:23" x14ac:dyDescent="0.45">
      <c r="A249" s="97" t="s">
        <v>91</v>
      </c>
      <c r="B249" s="139">
        <f t="shared" ref="B249:V249" si="149">(B42-B$5)/B$5</f>
        <v>-8.4613508900268225E-2</v>
      </c>
      <c r="C249" s="139">
        <f t="shared" si="149"/>
        <v>-7.2092496032645656E-2</v>
      </c>
      <c r="D249" s="139">
        <f t="shared" si="149"/>
        <v>-8.2526315789473684E-2</v>
      </c>
      <c r="E249" s="139">
        <f t="shared" si="149"/>
        <v>-6.5815324165029471E-2</v>
      </c>
      <c r="F249" s="139">
        <f t="shared" si="149"/>
        <v>-8.231594524602294E-2</v>
      </c>
      <c r="G249" s="139">
        <f t="shared" si="149"/>
        <v>-6.4178583885594692E-2</v>
      </c>
      <c r="H249" s="139">
        <f t="shared" si="149"/>
        <v>-6.0766182298546897E-2</v>
      </c>
      <c r="I249" s="139">
        <f t="shared" si="149"/>
        <v>-5.3596614950634697E-2</v>
      </c>
      <c r="J249" s="139">
        <f t="shared" si="149"/>
        <v>-3.4984098137210359E-2</v>
      </c>
      <c r="K249" s="139">
        <f t="shared" si="149"/>
        <v>-5.1267113311972035E-2</v>
      </c>
      <c r="L249" s="139">
        <f t="shared" si="149"/>
        <v>-5.5019852524106634E-2</v>
      </c>
      <c r="M249" s="139">
        <f t="shared" si="149"/>
        <v>-4.1321171918186843E-2</v>
      </c>
      <c r="N249" s="139">
        <f t="shared" si="149"/>
        <v>-3.5442022201417678E-2</v>
      </c>
      <c r="O249" s="139">
        <f t="shared" si="149"/>
        <v>-3.875968992248062E-2</v>
      </c>
      <c r="P249" s="139">
        <f t="shared" si="149"/>
        <v>-3.5273368606701938E-2</v>
      </c>
      <c r="Q249" s="139">
        <f t="shared" si="149"/>
        <v>-5.2177042101475349E-2</v>
      </c>
      <c r="R249" s="139">
        <f t="shared" si="149"/>
        <v>-6.0101710587147479E-2</v>
      </c>
      <c r="S249" s="139">
        <f t="shared" si="149"/>
        <v>-6.1996418979409135E-2</v>
      </c>
      <c r="T249" s="139">
        <f t="shared" si="149"/>
        <v>-6.7164179104477612E-2</v>
      </c>
      <c r="U249" s="139">
        <f t="shared" si="149"/>
        <v>-7.7344638610278155E-2</v>
      </c>
      <c r="V249" s="139">
        <f t="shared" si="149"/>
        <v>-7.3299970562260813E-2</v>
      </c>
      <c r="W249" s="99" t="s">
        <v>89</v>
      </c>
    </row>
    <row r="250" spans="1:23" x14ac:dyDescent="0.45">
      <c r="A250" s="97" t="s">
        <v>103</v>
      </c>
      <c r="B250" s="139">
        <f t="shared" ref="B250:V250" si="150">(B43-B$5)/B$5</f>
        <v>-8.9490368202877341E-2</v>
      </c>
      <c r="C250" s="139">
        <f t="shared" si="150"/>
        <v>-6.1664021763772385E-2</v>
      </c>
      <c r="D250" s="139">
        <f t="shared" si="150"/>
        <v>-7.4526315789473691E-2</v>
      </c>
      <c r="E250" s="139">
        <f t="shared" si="150"/>
        <v>-8.1532416502946958E-2</v>
      </c>
      <c r="F250" s="139">
        <f t="shared" si="150"/>
        <v>-7.0847206807251206E-2</v>
      </c>
      <c r="G250" s="139">
        <f t="shared" si="150"/>
        <v>-5.9121032438088597E-2</v>
      </c>
      <c r="H250" s="139">
        <f t="shared" si="150"/>
        <v>-4.8877146631439897E-2</v>
      </c>
      <c r="I250" s="139">
        <f t="shared" si="150"/>
        <v>-5.9238363892806768E-2</v>
      </c>
      <c r="J250" s="139">
        <f t="shared" si="150"/>
        <v>-5.6186581856731789E-2</v>
      </c>
      <c r="K250" s="139">
        <f t="shared" si="150"/>
        <v>-5.3014855811243808E-2</v>
      </c>
      <c r="L250" s="139">
        <f t="shared" si="150"/>
        <v>-4.2824730572887125E-2</v>
      </c>
      <c r="M250" s="139">
        <f t="shared" si="150"/>
        <v>-3.4411276948590384E-2</v>
      </c>
      <c r="N250" s="139">
        <f t="shared" si="150"/>
        <v>-4.2530426641701216E-2</v>
      </c>
      <c r="O250" s="139">
        <f t="shared" si="150"/>
        <v>-3.0613585599789779E-2</v>
      </c>
      <c r="P250" s="139">
        <f t="shared" si="150"/>
        <v>-4.9130763416477706E-3</v>
      </c>
      <c r="Q250" s="139">
        <f t="shared" si="150"/>
        <v>1.2114669545400024E-2</v>
      </c>
      <c r="R250" s="139">
        <f t="shared" si="150"/>
        <v>5.4322699953767914E-3</v>
      </c>
      <c r="S250" s="139">
        <f t="shared" si="150"/>
        <v>-1.2197851387645479E-2</v>
      </c>
      <c r="T250" s="139">
        <f t="shared" si="150"/>
        <v>-8.4360804672290717E-3</v>
      </c>
      <c r="U250" s="139">
        <f t="shared" si="150"/>
        <v>-3.7224692379278254E-3</v>
      </c>
      <c r="V250" s="139">
        <f t="shared" si="150"/>
        <v>-1.1775095672652341E-2</v>
      </c>
      <c r="W250" s="99" t="s">
        <v>100</v>
      </c>
    </row>
    <row r="251" spans="1:23" x14ac:dyDescent="0.45">
      <c r="A251" s="97" t="s">
        <v>60</v>
      </c>
      <c r="B251" s="139">
        <f t="shared" ref="B251:V251" si="151">(B44-B$5)/B$5</f>
        <v>0.14654962204340405</v>
      </c>
      <c r="C251" s="139">
        <f t="shared" si="151"/>
        <v>0.1462253457265926</v>
      </c>
      <c r="D251" s="139">
        <f t="shared" si="151"/>
        <v>0.13452631578947369</v>
      </c>
      <c r="E251" s="139">
        <f t="shared" si="151"/>
        <v>0.13772102161100197</v>
      </c>
      <c r="F251" s="139">
        <f t="shared" si="151"/>
        <v>0.14058453570107288</v>
      </c>
      <c r="G251" s="139">
        <f t="shared" si="151"/>
        <v>0.1461457970003488</v>
      </c>
      <c r="H251" s="139">
        <f t="shared" si="151"/>
        <v>0.13408190224570674</v>
      </c>
      <c r="I251" s="139">
        <f t="shared" si="151"/>
        <v>0.13446168312176776</v>
      </c>
      <c r="J251" s="139">
        <f t="shared" si="151"/>
        <v>0.12933515068908072</v>
      </c>
      <c r="K251" s="139">
        <f t="shared" si="151"/>
        <v>0.11491406932711913</v>
      </c>
      <c r="L251" s="139">
        <f t="shared" si="151"/>
        <v>0.14421440726035167</v>
      </c>
      <c r="M251" s="139">
        <f t="shared" si="151"/>
        <v>0.1568546158098397</v>
      </c>
      <c r="N251" s="139">
        <f t="shared" si="151"/>
        <v>0.14711782800588472</v>
      </c>
      <c r="O251" s="139">
        <f t="shared" si="151"/>
        <v>0.15648403626330312</v>
      </c>
      <c r="P251" s="139">
        <f t="shared" si="151"/>
        <v>0.15167548500881833</v>
      </c>
      <c r="Q251" s="139">
        <f t="shared" si="151"/>
        <v>0.14693534844668346</v>
      </c>
      <c r="R251" s="139">
        <f t="shared" si="151"/>
        <v>0.15349052242256125</v>
      </c>
      <c r="S251" s="139">
        <f t="shared" si="151"/>
        <v>0.1573410922112802</v>
      </c>
      <c r="T251" s="139">
        <f t="shared" si="151"/>
        <v>0.17996971663422021</v>
      </c>
      <c r="U251" s="139">
        <f t="shared" si="151"/>
        <v>0.15551649260676248</v>
      </c>
      <c r="V251" s="139">
        <f t="shared" si="151"/>
        <v>0.1385536257482092</v>
      </c>
      <c r="W251" s="99" t="s">
        <v>55</v>
      </c>
    </row>
    <row r="252" spans="1:23" x14ac:dyDescent="0.45">
      <c r="A252" s="97" t="s">
        <v>52</v>
      </c>
      <c r="B252" s="139">
        <f t="shared" ref="B252:V252" si="152">(B45-B$5)/B$5</f>
        <v>0.16361862960253595</v>
      </c>
      <c r="C252" s="139">
        <f t="shared" si="152"/>
        <v>0.16549535252777148</v>
      </c>
      <c r="D252" s="139">
        <f t="shared" si="152"/>
        <v>0.17136842105263159</v>
      </c>
      <c r="E252" s="139">
        <f t="shared" si="152"/>
        <v>0.17721021611001964</v>
      </c>
      <c r="F252" s="139">
        <f t="shared" si="152"/>
        <v>0.19237883832778394</v>
      </c>
      <c r="G252" s="139">
        <f t="shared" si="152"/>
        <v>0.21834670387164284</v>
      </c>
      <c r="H252" s="139">
        <f t="shared" si="152"/>
        <v>0.20970937912813739</v>
      </c>
      <c r="I252" s="139">
        <f t="shared" si="152"/>
        <v>0.2093715718539414</v>
      </c>
      <c r="J252" s="139">
        <f t="shared" si="152"/>
        <v>0.21883992124791762</v>
      </c>
      <c r="K252" s="139">
        <f t="shared" si="152"/>
        <v>0.21511797261870083</v>
      </c>
      <c r="L252" s="139">
        <f t="shared" si="152"/>
        <v>0.19965967101531482</v>
      </c>
      <c r="M252" s="139">
        <f t="shared" si="152"/>
        <v>0.19748479823106688</v>
      </c>
      <c r="N252" s="139">
        <f t="shared" si="152"/>
        <v>0.18483348936739333</v>
      </c>
      <c r="O252" s="139">
        <f t="shared" si="152"/>
        <v>0.18460123505452633</v>
      </c>
      <c r="P252" s="139">
        <f t="shared" si="152"/>
        <v>0.1947593852355757</v>
      </c>
      <c r="Q252" s="139">
        <f t="shared" si="152"/>
        <v>0.18915677102075087</v>
      </c>
      <c r="R252" s="139">
        <f t="shared" si="152"/>
        <v>0.1741793804900601</v>
      </c>
      <c r="S252" s="139">
        <f t="shared" si="152"/>
        <v>0.15152193375111908</v>
      </c>
      <c r="T252" s="139">
        <f t="shared" si="152"/>
        <v>0.1317326411421155</v>
      </c>
      <c r="U252" s="139">
        <f t="shared" si="152"/>
        <v>0.13618033295419293</v>
      </c>
      <c r="V252" s="139">
        <f t="shared" si="152"/>
        <v>0.14748307329997057</v>
      </c>
      <c r="W252" s="99" t="s">
        <v>48</v>
      </c>
    </row>
    <row r="253" spans="1:23" x14ac:dyDescent="0.45">
      <c r="A253" s="97" t="s">
        <v>84</v>
      </c>
      <c r="B253" s="139">
        <f t="shared" ref="B253:V253" si="153">(B46-B$5)/B$5</f>
        <v>-6.1692270178005368E-2</v>
      </c>
      <c r="C253" s="139">
        <f t="shared" si="153"/>
        <v>-4.2847426887327136E-2</v>
      </c>
      <c r="D253" s="139">
        <f t="shared" si="153"/>
        <v>-4.2736842105263156E-2</v>
      </c>
      <c r="E253" s="139">
        <f t="shared" si="153"/>
        <v>-4.9901768172888016E-2</v>
      </c>
      <c r="F253" s="139">
        <f t="shared" si="153"/>
        <v>-5.1424343322234556E-2</v>
      </c>
      <c r="G253" s="139">
        <f t="shared" si="153"/>
        <v>-5.6853854202999654E-2</v>
      </c>
      <c r="H253" s="139">
        <f t="shared" si="153"/>
        <v>-6.2912813738441209E-2</v>
      </c>
      <c r="I253" s="139">
        <f t="shared" si="153"/>
        <v>-7.3029305751449614E-2</v>
      </c>
      <c r="J253" s="139">
        <f t="shared" si="153"/>
        <v>-6.7393608965621687E-2</v>
      </c>
      <c r="K253" s="139">
        <f t="shared" si="153"/>
        <v>-7.6900669967958052E-2</v>
      </c>
      <c r="L253" s="139">
        <f t="shared" si="153"/>
        <v>-7.7283040272263182E-2</v>
      </c>
      <c r="M253" s="139">
        <f t="shared" si="153"/>
        <v>-8.2642343836373686E-2</v>
      </c>
      <c r="N253" s="139">
        <f t="shared" si="153"/>
        <v>-9.2550488163702024E-2</v>
      </c>
      <c r="O253" s="139">
        <f t="shared" si="153"/>
        <v>-9.1052424122979897E-2</v>
      </c>
      <c r="P253" s="139">
        <f t="shared" si="153"/>
        <v>-9.1710758377425039E-2</v>
      </c>
      <c r="Q253" s="139">
        <f t="shared" si="153"/>
        <v>-0.10687297589060814</v>
      </c>
      <c r="R253" s="139">
        <f t="shared" si="153"/>
        <v>-0.11361534905224226</v>
      </c>
      <c r="S253" s="139">
        <f t="shared" si="153"/>
        <v>-0.12097135183527305</v>
      </c>
      <c r="T253" s="139">
        <f t="shared" si="153"/>
        <v>-0.13746484966471989</v>
      </c>
      <c r="U253" s="139">
        <f t="shared" si="153"/>
        <v>-0.1371109502636749</v>
      </c>
      <c r="V253" s="139">
        <f t="shared" si="153"/>
        <v>-0.13982926111274654</v>
      </c>
      <c r="W253" s="99" t="s">
        <v>76</v>
      </c>
    </row>
    <row r="254" spans="1:23" x14ac:dyDescent="0.45">
      <c r="A254" s="97" t="s">
        <v>74</v>
      </c>
      <c r="B254" s="139">
        <f t="shared" ref="B254:V254" si="154">(B47-B$5)/B$5</f>
        <v>1.3655206047305536E-2</v>
      </c>
      <c r="C254" s="139">
        <f t="shared" si="154"/>
        <v>-8.3881206075719795E-3</v>
      </c>
      <c r="D254" s="139">
        <f t="shared" si="154"/>
        <v>1.8105263157894735E-2</v>
      </c>
      <c r="E254" s="139">
        <f t="shared" si="154"/>
        <v>1.8074656188605109E-2</v>
      </c>
      <c r="F254" s="139">
        <f t="shared" si="154"/>
        <v>1.4798372179060304E-3</v>
      </c>
      <c r="G254" s="139">
        <f t="shared" si="154"/>
        <v>2.66829438437391E-2</v>
      </c>
      <c r="H254" s="139">
        <f t="shared" si="154"/>
        <v>3.4841479524438571E-2</v>
      </c>
      <c r="I254" s="139">
        <f t="shared" si="154"/>
        <v>3.2910202162670425E-2</v>
      </c>
      <c r="J254" s="139">
        <f t="shared" si="154"/>
        <v>5.5429350295320312E-2</v>
      </c>
      <c r="K254" s="139">
        <f t="shared" si="154"/>
        <v>7.3696475385959803E-2</v>
      </c>
      <c r="L254" s="139">
        <f t="shared" si="154"/>
        <v>0.10124787294384571</v>
      </c>
      <c r="M254" s="139">
        <f t="shared" si="154"/>
        <v>0.12686567164179105</v>
      </c>
      <c r="N254" s="139">
        <f t="shared" si="154"/>
        <v>0.13039989300521598</v>
      </c>
      <c r="O254" s="139">
        <f t="shared" si="154"/>
        <v>0.13966627250032848</v>
      </c>
      <c r="P254" s="139">
        <f t="shared" si="154"/>
        <v>0.14676240866717058</v>
      </c>
      <c r="Q254" s="139">
        <f t="shared" si="154"/>
        <v>0.15473191795609931</v>
      </c>
      <c r="R254" s="139">
        <f t="shared" si="154"/>
        <v>0.16111881645862228</v>
      </c>
      <c r="S254" s="139">
        <f t="shared" si="154"/>
        <v>0.16830796777081469</v>
      </c>
      <c r="T254" s="139">
        <f t="shared" si="154"/>
        <v>0.19900497512437812</v>
      </c>
      <c r="U254" s="139">
        <f t="shared" si="154"/>
        <v>0.20225416192741186</v>
      </c>
      <c r="V254" s="139">
        <f t="shared" si="154"/>
        <v>0.22608183691492492</v>
      </c>
      <c r="W254" s="99" t="s">
        <v>68</v>
      </c>
    </row>
    <row r="255" spans="1:23" x14ac:dyDescent="0.45">
      <c r="A255" s="97" t="s">
        <v>85</v>
      </c>
      <c r="B255" s="139">
        <f t="shared" ref="B255:V255" si="155">(B48-B$5)/B$5</f>
        <v>-3.6576444769568397E-3</v>
      </c>
      <c r="C255" s="139">
        <f t="shared" si="155"/>
        <v>1.3375651779641805E-2</v>
      </c>
      <c r="D255" s="139">
        <f t="shared" si="155"/>
        <v>-1.3052631578947368E-2</v>
      </c>
      <c r="E255" s="139">
        <f t="shared" si="155"/>
        <v>-9.8231827111984276E-4</v>
      </c>
      <c r="F255" s="139">
        <f t="shared" si="155"/>
        <v>1.7388087310395855E-2</v>
      </c>
      <c r="G255" s="139">
        <f t="shared" si="155"/>
        <v>5.4063480990582486E-3</v>
      </c>
      <c r="H255" s="139">
        <f t="shared" si="155"/>
        <v>-1.6182298546895641E-2</v>
      </c>
      <c r="I255" s="139">
        <f t="shared" si="155"/>
        <v>-2.3507287259050307E-2</v>
      </c>
      <c r="J255" s="139">
        <f t="shared" si="155"/>
        <v>-4.4373769498712703E-2</v>
      </c>
      <c r="K255" s="139">
        <f t="shared" si="155"/>
        <v>-5.3743081852607053E-2</v>
      </c>
      <c r="L255" s="139">
        <f t="shared" si="155"/>
        <v>-5.9841179807146906E-2</v>
      </c>
      <c r="M255" s="139">
        <f t="shared" si="155"/>
        <v>-6.8822553897180769E-2</v>
      </c>
      <c r="N255" s="139">
        <f t="shared" si="155"/>
        <v>-6.2324461682492976E-2</v>
      </c>
      <c r="O255" s="139">
        <f t="shared" si="155"/>
        <v>-6.3460780449349621E-2</v>
      </c>
      <c r="P255" s="139">
        <f t="shared" si="155"/>
        <v>-6.5507684555303605E-2</v>
      </c>
      <c r="Q255" s="139">
        <f t="shared" si="155"/>
        <v>-6.3691975530766456E-2</v>
      </c>
      <c r="R255" s="139">
        <f t="shared" si="155"/>
        <v>-6.7845584835876105E-2</v>
      </c>
      <c r="S255" s="139">
        <f t="shared" si="155"/>
        <v>-5.0470008952551479E-2</v>
      </c>
      <c r="T255" s="139">
        <f t="shared" si="155"/>
        <v>-7.3653471771576898E-2</v>
      </c>
      <c r="U255" s="139">
        <f t="shared" si="155"/>
        <v>-8.7271223244752352E-2</v>
      </c>
      <c r="V255" s="139">
        <f t="shared" si="155"/>
        <v>-8.3897556667647921E-2</v>
      </c>
      <c r="W255" s="99" t="s">
        <v>76</v>
      </c>
    </row>
    <row r="256" spans="1:23" x14ac:dyDescent="0.45">
      <c r="A256" s="97" t="s">
        <v>92</v>
      </c>
      <c r="B256" s="139">
        <f t="shared" ref="B256:V256" si="156">(B49-B$5)/B$5</f>
        <v>-0.11265544989027067</v>
      </c>
      <c r="C256" s="139">
        <f t="shared" si="156"/>
        <v>-0.1104058036726366</v>
      </c>
      <c r="D256" s="139">
        <f t="shared" si="156"/>
        <v>-0.10505263157894737</v>
      </c>
      <c r="E256" s="139">
        <f t="shared" si="156"/>
        <v>-0.12671905697445973</v>
      </c>
      <c r="F256" s="139">
        <f t="shared" si="156"/>
        <v>-0.13799482056973733</v>
      </c>
      <c r="G256" s="139">
        <f t="shared" si="156"/>
        <v>-0.11998604813393791</v>
      </c>
      <c r="H256" s="139">
        <f t="shared" si="156"/>
        <v>-0.12896301188903567</v>
      </c>
      <c r="I256" s="139">
        <f t="shared" si="156"/>
        <v>-0.13853627958000314</v>
      </c>
      <c r="J256" s="139">
        <f t="shared" si="156"/>
        <v>-0.13054672118733909</v>
      </c>
      <c r="K256" s="139">
        <f t="shared" si="156"/>
        <v>-0.13006117098747452</v>
      </c>
      <c r="L256" s="139">
        <f t="shared" si="156"/>
        <v>-0.13343732274532047</v>
      </c>
      <c r="M256" s="139">
        <f t="shared" si="156"/>
        <v>-0.13501934770591487</v>
      </c>
      <c r="N256" s="139">
        <f t="shared" si="156"/>
        <v>-0.13401096696536044</v>
      </c>
      <c r="O256" s="139">
        <f t="shared" si="156"/>
        <v>-0.14465904611746158</v>
      </c>
      <c r="P256" s="139">
        <f t="shared" si="156"/>
        <v>-0.1402116402116402</v>
      </c>
      <c r="Q256" s="139">
        <f t="shared" si="156"/>
        <v>-0.1343408900083963</v>
      </c>
      <c r="R256" s="139">
        <f t="shared" si="156"/>
        <v>-0.14551548774849746</v>
      </c>
      <c r="S256" s="139">
        <f t="shared" si="156"/>
        <v>-0.15264100268576544</v>
      </c>
      <c r="T256" s="139">
        <f t="shared" si="156"/>
        <v>-0.16601773739995673</v>
      </c>
      <c r="U256" s="139">
        <f t="shared" si="156"/>
        <v>-0.16988935994209492</v>
      </c>
      <c r="V256" s="139">
        <f t="shared" si="156"/>
        <v>-0.17515454813070355</v>
      </c>
      <c r="W256" s="99" t="s">
        <v>89</v>
      </c>
    </row>
    <row r="257" spans="1:23" x14ac:dyDescent="0.45">
      <c r="A257" s="97" t="s">
        <v>97</v>
      </c>
      <c r="B257" s="139">
        <f t="shared" ref="B257:V257" si="157">(B50-B$5)/B$5</f>
        <v>-0.2618873445501097</v>
      </c>
      <c r="C257" s="139">
        <f t="shared" si="157"/>
        <v>-0.25527091362502835</v>
      </c>
      <c r="D257" s="139">
        <f t="shared" si="157"/>
        <v>-0.23810526315789474</v>
      </c>
      <c r="E257" s="139">
        <f t="shared" si="157"/>
        <v>-0.23909626719056976</v>
      </c>
      <c r="F257" s="139">
        <f t="shared" si="157"/>
        <v>-0.23085460599334073</v>
      </c>
      <c r="G257" s="139">
        <f t="shared" si="157"/>
        <v>-0.22776421346355075</v>
      </c>
      <c r="H257" s="139">
        <f t="shared" si="157"/>
        <v>-0.23464332892998679</v>
      </c>
      <c r="I257" s="139">
        <f t="shared" si="157"/>
        <v>-0.23789374706158908</v>
      </c>
      <c r="J257" s="139">
        <f t="shared" si="157"/>
        <v>-0.23958806603059216</v>
      </c>
      <c r="K257" s="139">
        <f t="shared" si="157"/>
        <v>-0.25735508301776872</v>
      </c>
      <c r="L257" s="139">
        <f t="shared" si="157"/>
        <v>-0.27212138400453773</v>
      </c>
      <c r="M257" s="139">
        <f t="shared" si="157"/>
        <v>-0.27031509121061359</v>
      </c>
      <c r="N257" s="139">
        <f t="shared" si="157"/>
        <v>-0.26788819045071555</v>
      </c>
      <c r="O257" s="139">
        <f t="shared" si="157"/>
        <v>-0.27026671922217843</v>
      </c>
      <c r="P257" s="139">
        <f t="shared" si="157"/>
        <v>-0.26618795666414713</v>
      </c>
      <c r="Q257" s="139">
        <f t="shared" si="157"/>
        <v>-0.26688257166846585</v>
      </c>
      <c r="R257" s="139">
        <f t="shared" si="157"/>
        <v>-0.26051779935275082</v>
      </c>
      <c r="S257" s="139">
        <f t="shared" si="157"/>
        <v>-0.25828111011638316</v>
      </c>
      <c r="T257" s="139">
        <f t="shared" si="157"/>
        <v>-0.24205061648280338</v>
      </c>
      <c r="U257" s="139">
        <f t="shared" si="157"/>
        <v>-0.2562299658773653</v>
      </c>
      <c r="V257" s="139">
        <f t="shared" si="157"/>
        <v>-0.26189775291924244</v>
      </c>
      <c r="W257" s="99" t="s">
        <v>94</v>
      </c>
    </row>
    <row r="258" spans="1:23" x14ac:dyDescent="0.45">
      <c r="A258" s="97" t="s">
        <v>53</v>
      </c>
      <c r="B258" s="139">
        <f t="shared" ref="B258:V258" si="158">(B51-B$5)/B$5</f>
        <v>7.2421360643745422E-2</v>
      </c>
      <c r="C258" s="139">
        <f t="shared" si="158"/>
        <v>8.6374971661754701E-2</v>
      </c>
      <c r="D258" s="139">
        <f t="shared" si="158"/>
        <v>0.10736842105263159</v>
      </c>
      <c r="E258" s="139">
        <f t="shared" si="158"/>
        <v>0.14734774066797643</v>
      </c>
      <c r="F258" s="139">
        <f t="shared" si="158"/>
        <v>0.15297817240103589</v>
      </c>
      <c r="G258" s="139">
        <f t="shared" si="158"/>
        <v>0.16236484129752354</v>
      </c>
      <c r="H258" s="139">
        <f t="shared" si="158"/>
        <v>0.20607661822985468</v>
      </c>
      <c r="I258" s="139">
        <f t="shared" si="158"/>
        <v>0.19949851120514026</v>
      </c>
      <c r="J258" s="139">
        <f t="shared" si="158"/>
        <v>0.20733000151446312</v>
      </c>
      <c r="K258" s="139">
        <f t="shared" si="158"/>
        <v>0.23274104281969124</v>
      </c>
      <c r="L258" s="139">
        <f t="shared" si="158"/>
        <v>0.25496313102665913</v>
      </c>
      <c r="M258" s="139">
        <f t="shared" si="158"/>
        <v>0.2726644555002764</v>
      </c>
      <c r="N258" s="139">
        <f t="shared" si="158"/>
        <v>0.29450314297178015</v>
      </c>
      <c r="O258" s="139">
        <f t="shared" si="158"/>
        <v>0.34634082249375903</v>
      </c>
      <c r="P258" s="139">
        <f t="shared" si="158"/>
        <v>0.33396321491559589</v>
      </c>
      <c r="Q258" s="139">
        <f t="shared" si="158"/>
        <v>0.32061892767182437</v>
      </c>
      <c r="R258" s="139">
        <f t="shared" si="158"/>
        <v>0.29981507165973187</v>
      </c>
      <c r="S258" s="139">
        <f t="shared" si="158"/>
        <v>0.28927931960608771</v>
      </c>
      <c r="T258" s="139">
        <f t="shared" si="158"/>
        <v>0.27590309322950463</v>
      </c>
      <c r="U258" s="139">
        <f t="shared" si="158"/>
        <v>0.25726398511012305</v>
      </c>
      <c r="V258" s="139">
        <f t="shared" si="158"/>
        <v>0.25169267000294376</v>
      </c>
      <c r="W258" s="99" t="s">
        <v>48</v>
      </c>
    </row>
    <row r="259" spans="1:23" x14ac:dyDescent="0.45">
      <c r="A259" s="97" t="s">
        <v>86</v>
      </c>
      <c r="B259" s="139">
        <f t="shared" ref="B259:V259" si="159">(B52-B$5)/B$5</f>
        <v>-0.10729090465740064</v>
      </c>
      <c r="C259" s="139">
        <f t="shared" si="159"/>
        <v>-0.12718204488778054</v>
      </c>
      <c r="D259" s="139">
        <f t="shared" si="159"/>
        <v>-0.11705263157894737</v>
      </c>
      <c r="E259" s="139">
        <f t="shared" si="159"/>
        <v>-0.10609037328094302</v>
      </c>
      <c r="F259" s="139">
        <f t="shared" si="159"/>
        <v>-9.7854236034036257E-2</v>
      </c>
      <c r="G259" s="139">
        <f t="shared" si="159"/>
        <v>-9.696546913149634E-2</v>
      </c>
      <c r="H259" s="139">
        <f t="shared" si="159"/>
        <v>-9.4451783355350066E-2</v>
      </c>
      <c r="I259" s="139">
        <f t="shared" si="159"/>
        <v>-9.0581413571540509E-2</v>
      </c>
      <c r="J259" s="139">
        <f t="shared" si="159"/>
        <v>-7.6480387702559438E-2</v>
      </c>
      <c r="K259" s="139">
        <f t="shared" si="159"/>
        <v>-6.5831634139236817E-2</v>
      </c>
      <c r="L259" s="139">
        <f t="shared" si="159"/>
        <v>-7.1469086783891092E-2</v>
      </c>
      <c r="M259" s="139">
        <f t="shared" si="159"/>
        <v>-6.1636263128800439E-2</v>
      </c>
      <c r="N259" s="139">
        <f t="shared" si="159"/>
        <v>-5.7777183362311087E-2</v>
      </c>
      <c r="O259" s="139">
        <f t="shared" si="159"/>
        <v>-5.5051898567862308E-2</v>
      </c>
      <c r="P259" s="139">
        <f t="shared" si="159"/>
        <v>-6.1602418745275889E-2</v>
      </c>
      <c r="Q259" s="139">
        <f t="shared" si="159"/>
        <v>-7.0409020031186278E-2</v>
      </c>
      <c r="R259" s="139">
        <f t="shared" si="159"/>
        <v>-7.6860841423948223E-2</v>
      </c>
      <c r="S259" s="139">
        <f t="shared" si="159"/>
        <v>-8.5049239033124446E-2</v>
      </c>
      <c r="T259" s="139">
        <f t="shared" si="159"/>
        <v>-8.8795154661475237E-2</v>
      </c>
      <c r="U259" s="139">
        <f t="shared" si="159"/>
        <v>-8.7374625168028131E-2</v>
      </c>
      <c r="V259" s="139">
        <f t="shared" si="159"/>
        <v>-9.7733294083014427E-2</v>
      </c>
      <c r="W259" s="99" t="s">
        <v>76</v>
      </c>
    </row>
    <row r="260" spans="1:23" x14ac:dyDescent="0.45">
      <c r="A260" s="97" t="s">
        <v>104</v>
      </c>
      <c r="B260" s="139">
        <f t="shared" ref="B260:V260" si="160">(B53-B$5)/B$5</f>
        <v>-5.8034625701048524E-2</v>
      </c>
      <c r="C260" s="139">
        <f t="shared" si="160"/>
        <v>-5.5089548855134889E-2</v>
      </c>
      <c r="D260" s="139">
        <f t="shared" si="160"/>
        <v>-4.3999999999999997E-2</v>
      </c>
      <c r="E260" s="139">
        <f t="shared" si="160"/>
        <v>-4.0864440078585459E-2</v>
      </c>
      <c r="F260" s="139">
        <f t="shared" si="160"/>
        <v>-5.1054384017758046E-2</v>
      </c>
      <c r="G260" s="139">
        <f t="shared" si="160"/>
        <v>-4.7436344611091731E-2</v>
      </c>
      <c r="H260" s="139">
        <f t="shared" si="160"/>
        <v>-4.9867899603698813E-2</v>
      </c>
      <c r="I260" s="139">
        <f t="shared" si="160"/>
        <v>-3.5104215640181791E-2</v>
      </c>
      <c r="J260" s="139">
        <f t="shared" si="160"/>
        <v>-1.7264879600181735E-2</v>
      </c>
      <c r="K260" s="139">
        <f t="shared" si="160"/>
        <v>-8.884357704631517E-3</v>
      </c>
      <c r="L260" s="139">
        <f t="shared" si="160"/>
        <v>-1.9852524106636415E-2</v>
      </c>
      <c r="M260" s="139">
        <f t="shared" si="160"/>
        <v>-2.9574350469872859E-2</v>
      </c>
      <c r="N260" s="139">
        <f t="shared" si="160"/>
        <v>-1.9259061120770363E-2</v>
      </c>
      <c r="O260" s="139">
        <f t="shared" si="160"/>
        <v>-3.3504138746551046E-2</v>
      </c>
      <c r="P260" s="139">
        <f t="shared" si="160"/>
        <v>-4.2328042328042326E-2</v>
      </c>
      <c r="Q260" s="139">
        <f t="shared" si="160"/>
        <v>-5.1937147655031789E-2</v>
      </c>
      <c r="R260" s="139">
        <f t="shared" si="160"/>
        <v>-6.4147018030513175E-2</v>
      </c>
      <c r="S260" s="139">
        <f t="shared" si="160"/>
        <v>-7.3634735899731421E-2</v>
      </c>
      <c r="T260" s="139">
        <f t="shared" si="160"/>
        <v>-7.1165909582522169E-2</v>
      </c>
      <c r="U260" s="139">
        <f t="shared" si="160"/>
        <v>-7.3105159755971455E-2</v>
      </c>
      <c r="V260" s="139">
        <f t="shared" si="160"/>
        <v>-9.0864488273967231E-2</v>
      </c>
      <c r="W260" s="99" t="s">
        <v>100</v>
      </c>
    </row>
    <row r="261" spans="1:23" x14ac:dyDescent="0.45">
      <c r="A261" s="97" t="s">
        <v>87</v>
      </c>
      <c r="B261" s="139">
        <f t="shared" ref="B261:V261" si="161">(B54-B$5)/B$5</f>
        <v>8.7051938551572783E-2</v>
      </c>
      <c r="C261" s="139">
        <f t="shared" si="161"/>
        <v>0.10451144865109953</v>
      </c>
      <c r="D261" s="139">
        <f t="shared" si="161"/>
        <v>0.10526315789473684</v>
      </c>
      <c r="E261" s="139">
        <f t="shared" si="161"/>
        <v>0.10569744597249509</v>
      </c>
      <c r="F261" s="139">
        <f t="shared" si="161"/>
        <v>0.11228264890862005</v>
      </c>
      <c r="G261" s="139">
        <f t="shared" si="161"/>
        <v>0.11353331008022323</v>
      </c>
      <c r="H261" s="139">
        <f t="shared" si="161"/>
        <v>0.10749669749009247</v>
      </c>
      <c r="I261" s="139">
        <f t="shared" si="161"/>
        <v>0.11095439586271744</v>
      </c>
      <c r="J261" s="139">
        <f t="shared" si="161"/>
        <v>0.10722398909586552</v>
      </c>
      <c r="K261" s="139">
        <f t="shared" si="161"/>
        <v>0.12845907369647538</v>
      </c>
      <c r="L261" s="139">
        <f t="shared" si="161"/>
        <v>0.12308564946114578</v>
      </c>
      <c r="M261" s="139">
        <f t="shared" si="161"/>
        <v>0.13460475400773908</v>
      </c>
      <c r="N261" s="139">
        <f t="shared" si="161"/>
        <v>0.16517319780660694</v>
      </c>
      <c r="O261" s="139">
        <f t="shared" si="161"/>
        <v>0.16817763762974641</v>
      </c>
      <c r="P261" s="139">
        <f t="shared" si="161"/>
        <v>0.18228772990677752</v>
      </c>
      <c r="Q261" s="139">
        <f t="shared" si="161"/>
        <v>0.19311502938706968</v>
      </c>
      <c r="R261" s="139">
        <f t="shared" si="161"/>
        <v>0.21220527045769763</v>
      </c>
      <c r="S261" s="139">
        <f t="shared" si="161"/>
        <v>0.23287824529991047</v>
      </c>
      <c r="T261" s="139">
        <f t="shared" si="161"/>
        <v>0.22615184944841013</v>
      </c>
      <c r="U261" s="139">
        <f t="shared" si="161"/>
        <v>0.23575638506876229</v>
      </c>
      <c r="V261" s="139">
        <f t="shared" si="161"/>
        <v>0.25296830536748111</v>
      </c>
      <c r="W261" s="99" t="s">
        <v>76</v>
      </c>
    </row>
    <row r="262" spans="1:23" x14ac:dyDescent="0.45">
      <c r="A262" s="97" t="s">
        <v>66</v>
      </c>
      <c r="B262" s="139">
        <f t="shared" ref="B262:V262" si="162">(B55-B$5)/B$5</f>
        <v>5.1938551572787123E-2</v>
      </c>
      <c r="C262" s="139">
        <f t="shared" si="162"/>
        <v>7.5493085468147814E-2</v>
      </c>
      <c r="D262" s="139">
        <f t="shared" si="162"/>
        <v>7.0526315789473687E-2</v>
      </c>
      <c r="E262" s="139">
        <f t="shared" si="162"/>
        <v>6.3064833005893911E-2</v>
      </c>
      <c r="F262" s="139">
        <f t="shared" si="162"/>
        <v>6.6592674805771371E-2</v>
      </c>
      <c r="G262" s="139">
        <f t="shared" si="162"/>
        <v>7.0631321939309377E-2</v>
      </c>
      <c r="H262" s="139">
        <f t="shared" si="162"/>
        <v>8.2067371202113604E-2</v>
      </c>
      <c r="I262" s="139">
        <f t="shared" si="162"/>
        <v>7.8671054693621692E-2</v>
      </c>
      <c r="J262" s="139">
        <f t="shared" si="162"/>
        <v>8.2538240193851281E-2</v>
      </c>
      <c r="K262" s="139">
        <f t="shared" si="162"/>
        <v>8.3745994756772496E-2</v>
      </c>
      <c r="L262" s="139">
        <f t="shared" si="162"/>
        <v>7.8417470221213842E-2</v>
      </c>
      <c r="M262" s="139">
        <f t="shared" si="162"/>
        <v>8.1398562741846328E-2</v>
      </c>
      <c r="N262" s="139">
        <f t="shared" si="162"/>
        <v>5.737595292229504E-2</v>
      </c>
      <c r="O262" s="139">
        <f t="shared" si="162"/>
        <v>4.9008014715543294E-2</v>
      </c>
      <c r="P262" s="139">
        <f t="shared" si="162"/>
        <v>5.4547745023935501E-2</v>
      </c>
      <c r="Q262" s="139">
        <f t="shared" si="162"/>
        <v>3.8023269761305024E-2</v>
      </c>
      <c r="R262" s="139">
        <f t="shared" si="162"/>
        <v>1.8146093388811835E-2</v>
      </c>
      <c r="S262" s="139">
        <f t="shared" si="162"/>
        <v>9.2882721575649058E-3</v>
      </c>
      <c r="T262" s="139">
        <f t="shared" si="162"/>
        <v>-2.1630975556997619E-4</v>
      </c>
      <c r="U262" s="139">
        <f t="shared" si="162"/>
        <v>-1.9646365422396855E-3</v>
      </c>
      <c r="V262" s="139">
        <f t="shared" si="162"/>
        <v>-2.0508291629869491E-2</v>
      </c>
      <c r="W262" s="99" t="s">
        <v>62</v>
      </c>
    </row>
    <row r="263" spans="1:23" x14ac:dyDescent="0.45">
      <c r="A263" s="103" t="s">
        <v>98</v>
      </c>
      <c r="B263" s="141">
        <f t="shared" ref="B263:V263" si="163">(B56-B$5)/B$5</f>
        <v>-3.340648622287247E-2</v>
      </c>
      <c r="C263" s="141">
        <f t="shared" si="163"/>
        <v>-3.0832010881886193E-2</v>
      </c>
      <c r="D263" s="141">
        <f t="shared" si="163"/>
        <v>-9.2631578947368429E-3</v>
      </c>
      <c r="E263" s="141">
        <f t="shared" si="163"/>
        <v>-1.7092337917485264E-2</v>
      </c>
      <c r="F263" s="141">
        <f t="shared" si="163"/>
        <v>-2.293747687754347E-2</v>
      </c>
      <c r="G263" s="141">
        <f t="shared" si="163"/>
        <v>-8.3711196372514823E-3</v>
      </c>
      <c r="H263" s="141">
        <f t="shared" si="163"/>
        <v>1.6182298546895641E-2</v>
      </c>
      <c r="I263" s="141">
        <f t="shared" si="163"/>
        <v>2.80520294624667E-2</v>
      </c>
      <c r="J263" s="141">
        <f t="shared" si="163"/>
        <v>2.9229138270483113E-2</v>
      </c>
      <c r="K263" s="141">
        <f t="shared" si="163"/>
        <v>1.1214681036993883E-2</v>
      </c>
      <c r="L263" s="141">
        <f t="shared" si="163"/>
        <v>2.7226318774815655E-2</v>
      </c>
      <c r="M263" s="141">
        <f t="shared" si="163"/>
        <v>3.3996683250414592E-2</v>
      </c>
      <c r="N263" s="141">
        <f t="shared" si="163"/>
        <v>3.6378226561455132E-2</v>
      </c>
      <c r="O263" s="141">
        <f t="shared" si="163"/>
        <v>3.0744974379188016E-2</v>
      </c>
      <c r="P263" s="141">
        <f t="shared" si="163"/>
        <v>4.169816074577979E-2</v>
      </c>
      <c r="Q263" s="141">
        <f t="shared" si="163"/>
        <v>3.7783375314861464E-2</v>
      </c>
      <c r="R263" s="141">
        <f t="shared" si="163"/>
        <v>3.7447988904299581E-2</v>
      </c>
      <c r="S263" s="141">
        <f t="shared" si="163"/>
        <v>6.266786034019696E-2</v>
      </c>
      <c r="T263" s="141">
        <f t="shared" si="163"/>
        <v>5.8511788881678566E-2</v>
      </c>
      <c r="U263" s="141">
        <f t="shared" si="163"/>
        <v>4.5496846241340087E-2</v>
      </c>
      <c r="V263" s="141">
        <f t="shared" si="163"/>
        <v>7.8304386223138067E-2</v>
      </c>
      <c r="W263" s="105" t="s">
        <v>94</v>
      </c>
    </row>
    <row r="264" spans="1:23" x14ac:dyDescent="0.45">
      <c r="A264" s="118"/>
      <c r="B264" s="142"/>
      <c r="C264" s="142"/>
      <c r="D264" s="142"/>
      <c r="E264" s="142"/>
      <c r="F264" s="142"/>
      <c r="G264" s="142"/>
      <c r="H264" s="142"/>
      <c r="I264" s="142"/>
      <c r="J264" s="142"/>
      <c r="K264" s="142"/>
      <c r="L264" s="142"/>
      <c r="M264" s="142"/>
      <c r="N264" s="142"/>
      <c r="O264" s="142"/>
      <c r="P264" s="142"/>
      <c r="Q264" s="142"/>
      <c r="R264" s="142"/>
      <c r="S264" s="142"/>
      <c r="T264" s="142"/>
      <c r="U264" s="142"/>
      <c r="V264" s="142"/>
      <c r="W264" s="143"/>
    </row>
    <row r="265" spans="1:23" ht="18" x14ac:dyDescent="0.55000000000000004">
      <c r="B265" s="89"/>
      <c r="C265" s="107"/>
      <c r="D265" s="107"/>
      <c r="E265" s="107"/>
      <c r="F265" s="107"/>
      <c r="G265" s="107"/>
      <c r="H265" s="107"/>
      <c r="I265" s="107"/>
      <c r="J265" s="107"/>
      <c r="K265" s="107"/>
      <c r="L265" s="107"/>
      <c r="M265" s="107"/>
      <c r="N265" s="107"/>
      <c r="O265" s="107"/>
      <c r="P265" s="107"/>
      <c r="Q265" s="107"/>
      <c r="R265" s="107"/>
      <c r="S265" s="107"/>
      <c r="T265" s="107"/>
      <c r="U265" s="107"/>
      <c r="V265" s="107"/>
      <c r="W265" s="108"/>
    </row>
    <row r="266" spans="1:23" ht="15.75" x14ac:dyDescent="0.45">
      <c r="A266" s="91" t="s">
        <v>105</v>
      </c>
      <c r="B266" s="92">
        <v>2000</v>
      </c>
      <c r="C266" s="92">
        <v>2001</v>
      </c>
      <c r="D266" s="92">
        <v>2002</v>
      </c>
      <c r="E266" s="92">
        <v>2003</v>
      </c>
      <c r="F266" s="92">
        <v>2004</v>
      </c>
      <c r="G266" s="92">
        <v>2005</v>
      </c>
      <c r="H266" s="92">
        <v>2006</v>
      </c>
      <c r="I266" s="92">
        <v>2007</v>
      </c>
      <c r="J266" s="92">
        <v>2008</v>
      </c>
      <c r="K266" s="92">
        <v>2009</v>
      </c>
      <c r="L266" s="92">
        <v>2010</v>
      </c>
      <c r="M266" s="92">
        <v>2011</v>
      </c>
      <c r="N266" s="92">
        <v>2012</v>
      </c>
      <c r="O266" s="92">
        <v>2013</v>
      </c>
      <c r="P266" s="92">
        <v>2014</v>
      </c>
      <c r="Q266" s="92">
        <v>2015</v>
      </c>
      <c r="R266" s="92">
        <v>2016</v>
      </c>
      <c r="S266" s="92">
        <v>2017</v>
      </c>
      <c r="T266" s="92">
        <v>2018</v>
      </c>
      <c r="U266" s="92">
        <v>2019</v>
      </c>
      <c r="V266" s="93">
        <v>2020</v>
      </c>
      <c r="W266" s="93" t="s">
        <v>46</v>
      </c>
    </row>
    <row r="267" spans="1:23" x14ac:dyDescent="0.45">
      <c r="A267" s="97" t="s">
        <v>48</v>
      </c>
      <c r="B267" s="139">
        <f t="shared" ref="B267:V267" si="164">(B60-B$5)/B$5</f>
        <v>0.21287490855888808</v>
      </c>
      <c r="C267" s="139">
        <f t="shared" si="164"/>
        <v>0.21786442983450466</v>
      </c>
      <c r="D267" s="139">
        <f t="shared" si="164"/>
        <v>0.22526315789473683</v>
      </c>
      <c r="E267" s="139">
        <f t="shared" si="164"/>
        <v>0.22750491159135561</v>
      </c>
      <c r="F267" s="139">
        <f t="shared" si="164"/>
        <v>0.2386237513873474</v>
      </c>
      <c r="G267" s="139">
        <f t="shared" si="164"/>
        <v>0.24171607952563656</v>
      </c>
      <c r="H267" s="139">
        <f t="shared" si="164"/>
        <v>0.25726552179656537</v>
      </c>
      <c r="I267" s="139">
        <f t="shared" si="164"/>
        <v>0.26751292900799245</v>
      </c>
      <c r="J267" s="139">
        <f t="shared" si="164"/>
        <v>0.27896410722398912</v>
      </c>
      <c r="K267" s="139">
        <f t="shared" si="164"/>
        <v>0.29172735217011359</v>
      </c>
      <c r="L267" s="139">
        <f t="shared" si="164"/>
        <v>0.28233125354509359</v>
      </c>
      <c r="M267" s="139">
        <f t="shared" si="164"/>
        <v>0.27501381978993922</v>
      </c>
      <c r="N267" s="139">
        <f t="shared" si="164"/>
        <v>0.26842316437073693</v>
      </c>
      <c r="O267" s="139">
        <f t="shared" si="164"/>
        <v>0.26921560898699254</v>
      </c>
      <c r="P267" s="139">
        <f t="shared" si="164"/>
        <v>0.25850340136054423</v>
      </c>
      <c r="Q267" s="139">
        <f t="shared" si="164"/>
        <v>0.26136499940026386</v>
      </c>
      <c r="R267" s="139">
        <f t="shared" si="164"/>
        <v>0.26444752658344889</v>
      </c>
      <c r="S267" s="139">
        <f t="shared" si="164"/>
        <v>0.25570725156669649</v>
      </c>
      <c r="T267" s="139">
        <f t="shared" si="164"/>
        <v>0.2592472420506165</v>
      </c>
      <c r="U267" s="139">
        <f t="shared" si="164"/>
        <v>0.2535415158721952</v>
      </c>
      <c r="V267" s="139">
        <f t="shared" si="164"/>
        <v>0.24894514767932491</v>
      </c>
      <c r="W267" s="144"/>
    </row>
    <row r="268" spans="1:23" x14ac:dyDescent="0.45">
      <c r="A268" s="97" t="s">
        <v>55</v>
      </c>
      <c r="B268" s="139">
        <f t="shared" ref="B268:V268" si="165">(B61-B$5)/B$5</f>
        <v>0.17166544745184101</v>
      </c>
      <c r="C268" s="139">
        <f t="shared" si="165"/>
        <v>0.16957605985037408</v>
      </c>
      <c r="D268" s="139">
        <f t="shared" si="165"/>
        <v>0.16800000000000001</v>
      </c>
      <c r="E268" s="139">
        <f t="shared" si="165"/>
        <v>0.17387033398821219</v>
      </c>
      <c r="F268" s="139">
        <f t="shared" si="165"/>
        <v>0.17351091379948205</v>
      </c>
      <c r="G268" s="139">
        <f t="shared" si="165"/>
        <v>0.1721311475409836</v>
      </c>
      <c r="H268" s="139">
        <f t="shared" si="165"/>
        <v>0.17189564068692206</v>
      </c>
      <c r="I268" s="139">
        <f t="shared" si="165"/>
        <v>0.17050619025231156</v>
      </c>
      <c r="J268" s="139">
        <f t="shared" si="165"/>
        <v>0.16598515826139634</v>
      </c>
      <c r="K268" s="139">
        <f t="shared" si="165"/>
        <v>0.17258957180308768</v>
      </c>
      <c r="L268" s="139">
        <f t="shared" si="165"/>
        <v>0.17881452070334658</v>
      </c>
      <c r="M268" s="139">
        <f t="shared" si="165"/>
        <v>0.18159203980099503</v>
      </c>
      <c r="N268" s="139">
        <f t="shared" si="165"/>
        <v>0.16824929784672998</v>
      </c>
      <c r="O268" s="139">
        <f t="shared" si="165"/>
        <v>0.17816318486401261</v>
      </c>
      <c r="P268" s="139">
        <f t="shared" si="165"/>
        <v>0.18102796674225247</v>
      </c>
      <c r="Q268" s="139">
        <f t="shared" si="165"/>
        <v>0.18028067650233898</v>
      </c>
      <c r="R268" s="139">
        <f t="shared" si="165"/>
        <v>0.19486823855755894</v>
      </c>
      <c r="S268" s="139">
        <f t="shared" si="165"/>
        <v>0.20825872873769025</v>
      </c>
      <c r="T268" s="139">
        <f t="shared" si="165"/>
        <v>0.21922993727017087</v>
      </c>
      <c r="U268" s="139">
        <f t="shared" si="165"/>
        <v>0.22386516389204839</v>
      </c>
      <c r="V268" s="139">
        <f t="shared" si="165"/>
        <v>0.23412815229123737</v>
      </c>
      <c r="W268" s="144"/>
    </row>
    <row r="269" spans="1:23" x14ac:dyDescent="0.45">
      <c r="A269" s="97" t="s">
        <v>62</v>
      </c>
      <c r="B269" s="139">
        <f t="shared" ref="B269:V269" si="166">(B62-B$5)/B$5</f>
        <v>1.1704462326261888E-2</v>
      </c>
      <c r="C269" s="139">
        <f t="shared" si="166"/>
        <v>1.6096123328043527E-2</v>
      </c>
      <c r="D269" s="139">
        <f t="shared" si="166"/>
        <v>1.5157894736842105E-2</v>
      </c>
      <c r="E269" s="139">
        <f t="shared" si="166"/>
        <v>1.2966601178781925E-2</v>
      </c>
      <c r="F269" s="139">
        <f t="shared" si="166"/>
        <v>1.5538290788013319E-2</v>
      </c>
      <c r="G269" s="139">
        <f t="shared" si="166"/>
        <v>1.3603069410533658E-2</v>
      </c>
      <c r="H269" s="139">
        <f t="shared" si="166"/>
        <v>1.9154557463672391E-2</v>
      </c>
      <c r="I269" s="139">
        <f t="shared" si="166"/>
        <v>2.0686412787964268E-2</v>
      </c>
      <c r="J269" s="139">
        <f t="shared" si="166"/>
        <v>1.2872936543995154E-2</v>
      </c>
      <c r="K269" s="139">
        <f t="shared" si="166"/>
        <v>1.9079522283716864E-2</v>
      </c>
      <c r="L269" s="139">
        <f t="shared" si="166"/>
        <v>2.3255813953488372E-2</v>
      </c>
      <c r="M269" s="139">
        <f t="shared" si="166"/>
        <v>2.1697070204532889E-2</v>
      </c>
      <c r="N269" s="139">
        <f t="shared" si="166"/>
        <v>2.6079978601043198E-2</v>
      </c>
      <c r="O269" s="139">
        <f t="shared" si="166"/>
        <v>2.5620811982656682E-2</v>
      </c>
      <c r="P269" s="139">
        <f t="shared" si="166"/>
        <v>2.5825144872763921E-2</v>
      </c>
      <c r="Q269" s="139">
        <f t="shared" si="166"/>
        <v>1.7272400143936668E-2</v>
      </c>
      <c r="R269" s="139">
        <f t="shared" si="166"/>
        <v>1.675913083680074E-2</v>
      </c>
      <c r="S269" s="139">
        <f t="shared" si="166"/>
        <v>1.2757385854968667E-2</v>
      </c>
      <c r="T269" s="139">
        <f t="shared" si="166"/>
        <v>4.8669695003244647E-3</v>
      </c>
      <c r="U269" s="139">
        <f t="shared" si="166"/>
        <v>8.5823596318891533E-3</v>
      </c>
      <c r="V269" s="139">
        <f t="shared" si="166"/>
        <v>2.9437739181630853E-3</v>
      </c>
      <c r="W269" s="144"/>
    </row>
    <row r="270" spans="1:23" x14ac:dyDescent="0.45">
      <c r="A270" s="97" t="s">
        <v>68</v>
      </c>
      <c r="B270" s="139">
        <f t="shared" ref="B270:V270" si="167">(B63-B$5)/B$5</f>
        <v>4.1697147037307973E-2</v>
      </c>
      <c r="C270" s="139">
        <f t="shared" si="167"/>
        <v>4.3980956699161189E-2</v>
      </c>
      <c r="D270" s="139">
        <f t="shared" si="167"/>
        <v>4.8631578947368422E-2</v>
      </c>
      <c r="E270" s="139">
        <f t="shared" si="167"/>
        <v>4.5579567779960709E-2</v>
      </c>
      <c r="F270" s="139">
        <f t="shared" si="167"/>
        <v>3.8475767665556791E-2</v>
      </c>
      <c r="G270" s="139">
        <f t="shared" si="167"/>
        <v>3.2438088594349497E-2</v>
      </c>
      <c r="H270" s="139">
        <f t="shared" si="167"/>
        <v>2.5429326287978865E-2</v>
      </c>
      <c r="I270" s="139">
        <f t="shared" si="167"/>
        <v>3.3537063156245106E-2</v>
      </c>
      <c r="J270" s="139">
        <f t="shared" si="167"/>
        <v>3.7255792821444797E-2</v>
      </c>
      <c r="K270" s="139">
        <f t="shared" si="167"/>
        <v>3.0731138945528692E-2</v>
      </c>
      <c r="L270" s="139">
        <f t="shared" si="167"/>
        <v>3.389109472490074E-2</v>
      </c>
      <c r="M270" s="139">
        <f t="shared" si="167"/>
        <v>4.15975677169707E-2</v>
      </c>
      <c r="N270" s="139">
        <f t="shared" si="167"/>
        <v>4.2396683161695869E-2</v>
      </c>
      <c r="O270" s="139">
        <f t="shared" si="167"/>
        <v>3.8891078701878856E-2</v>
      </c>
      <c r="P270" s="139">
        <f t="shared" si="167"/>
        <v>3.1997984378936757E-2</v>
      </c>
      <c r="Q270" s="139">
        <f t="shared" si="167"/>
        <v>2.5188916876574308E-2</v>
      </c>
      <c r="R270" s="139">
        <f t="shared" si="167"/>
        <v>2.3116042533518261E-2</v>
      </c>
      <c r="S270" s="139">
        <f t="shared" si="167"/>
        <v>1.4547896150402865E-2</v>
      </c>
      <c r="T270" s="139">
        <f t="shared" si="167"/>
        <v>1.4600908500973394E-2</v>
      </c>
      <c r="U270" s="139">
        <f t="shared" si="167"/>
        <v>9.719780787922655E-3</v>
      </c>
      <c r="V270" s="139">
        <f t="shared" si="167"/>
        <v>9.2238249435776659E-3</v>
      </c>
      <c r="W270" s="144"/>
    </row>
    <row r="271" spans="1:23" x14ac:dyDescent="0.45">
      <c r="A271" s="97" t="s">
        <v>76</v>
      </c>
      <c r="B271" s="139">
        <f t="shared" ref="B271:V271" si="168">(B64-B$5)/B$5</f>
        <v>-2.2921238722262864E-2</v>
      </c>
      <c r="C271" s="139">
        <f t="shared" si="168"/>
        <v>-2.5391067785082749E-2</v>
      </c>
      <c r="D271" s="139">
        <f t="shared" si="168"/>
        <v>-3.0315789473684209E-2</v>
      </c>
      <c r="E271" s="139">
        <f t="shared" si="168"/>
        <v>-3.182711198428291E-2</v>
      </c>
      <c r="F271" s="139">
        <f t="shared" si="168"/>
        <v>-2.6082130965593784E-2</v>
      </c>
      <c r="G271" s="139">
        <f t="shared" si="168"/>
        <v>-3.4007673526334145E-2</v>
      </c>
      <c r="H271" s="139">
        <f t="shared" si="168"/>
        <v>-3.4511228533685601E-2</v>
      </c>
      <c r="I271" s="139">
        <f t="shared" si="168"/>
        <v>-4.2469832314684222E-2</v>
      </c>
      <c r="J271" s="139">
        <f t="shared" si="168"/>
        <v>-4.6039678933817961E-2</v>
      </c>
      <c r="K271" s="139">
        <f t="shared" si="168"/>
        <v>-4.6169531022429364E-2</v>
      </c>
      <c r="L271" s="139">
        <f t="shared" si="168"/>
        <v>-5.4169030062393646E-2</v>
      </c>
      <c r="M271" s="139">
        <f t="shared" si="168"/>
        <v>-5.8457711442786067E-2</v>
      </c>
      <c r="N271" s="139">
        <f t="shared" si="168"/>
        <v>-5.4968570282198745E-2</v>
      </c>
      <c r="O271" s="139">
        <f t="shared" si="168"/>
        <v>-5.8993561949809488E-2</v>
      </c>
      <c r="P271" s="139">
        <f t="shared" si="168"/>
        <v>-5.4421768707482991E-2</v>
      </c>
      <c r="Q271" s="139">
        <f t="shared" si="168"/>
        <v>-5.6015353244572387E-2</v>
      </c>
      <c r="R271" s="139">
        <f t="shared" si="168"/>
        <v>-5.8714748035136384E-2</v>
      </c>
      <c r="S271" s="139">
        <f t="shared" si="168"/>
        <v>-5.7184422560429722E-2</v>
      </c>
      <c r="T271" s="139">
        <f t="shared" si="168"/>
        <v>-6.3919532770927975E-2</v>
      </c>
      <c r="U271" s="139">
        <f t="shared" si="168"/>
        <v>-6.7418053975803943E-2</v>
      </c>
      <c r="V271" s="139">
        <f t="shared" si="168"/>
        <v>-6.9767441860465115E-2</v>
      </c>
      <c r="W271" s="144"/>
    </row>
    <row r="272" spans="1:23" x14ac:dyDescent="0.45">
      <c r="A272" s="97" t="s">
        <v>89</v>
      </c>
      <c r="B272" s="139">
        <f t="shared" ref="B272:V272" si="169">(B65-B$5)/B$5</f>
        <v>-0.12850524262375029</v>
      </c>
      <c r="C272" s="139">
        <f t="shared" si="169"/>
        <v>-0.12695533892541375</v>
      </c>
      <c r="D272" s="139">
        <f t="shared" si="169"/>
        <v>-0.12126315789473684</v>
      </c>
      <c r="E272" s="139">
        <f t="shared" si="169"/>
        <v>-0.13359528487229863</v>
      </c>
      <c r="F272" s="139">
        <f t="shared" si="169"/>
        <v>-0.14039955604883464</v>
      </c>
      <c r="G272" s="139">
        <f t="shared" si="169"/>
        <v>-0.11981164980816184</v>
      </c>
      <c r="H272" s="139">
        <f t="shared" si="169"/>
        <v>-0.12533025099075298</v>
      </c>
      <c r="I272" s="139">
        <f t="shared" si="169"/>
        <v>-0.12960351042156401</v>
      </c>
      <c r="J272" s="139">
        <f t="shared" si="169"/>
        <v>-0.12039981826442527</v>
      </c>
      <c r="K272" s="139">
        <f t="shared" si="169"/>
        <v>-0.12219632974075154</v>
      </c>
      <c r="L272" s="139">
        <f t="shared" si="169"/>
        <v>-0.12521270561542824</v>
      </c>
      <c r="M272" s="139">
        <f t="shared" si="169"/>
        <v>-0.12810945273631841</v>
      </c>
      <c r="N272" s="139">
        <f t="shared" si="169"/>
        <v>-0.12892871472515716</v>
      </c>
      <c r="O272" s="139">
        <f t="shared" si="169"/>
        <v>-0.13782682958875311</v>
      </c>
      <c r="P272" s="139">
        <f t="shared" si="169"/>
        <v>-0.1344167296548249</v>
      </c>
      <c r="Q272" s="139">
        <f t="shared" si="169"/>
        <v>-0.13182199832073888</v>
      </c>
      <c r="R272" s="139">
        <f t="shared" si="169"/>
        <v>-0.13938973647711511</v>
      </c>
      <c r="S272" s="139">
        <f t="shared" si="169"/>
        <v>-0.14234556848701879</v>
      </c>
      <c r="T272" s="139">
        <f t="shared" si="169"/>
        <v>-0.15228206792126325</v>
      </c>
      <c r="U272" s="139">
        <f t="shared" si="169"/>
        <v>-0.15696411953262332</v>
      </c>
      <c r="V272" s="139">
        <f t="shared" si="169"/>
        <v>-0.15739377882445296</v>
      </c>
      <c r="W272" s="144"/>
    </row>
    <row r="273" spans="1:26" x14ac:dyDescent="0.45">
      <c r="A273" s="97" t="s">
        <v>94</v>
      </c>
      <c r="B273" s="139">
        <f t="shared" ref="B273:V273" si="170">(B66-B$5)/B$5</f>
        <v>-0.13411363082175079</v>
      </c>
      <c r="C273" s="139">
        <f t="shared" si="170"/>
        <v>-0.13715710723192021</v>
      </c>
      <c r="D273" s="139">
        <f t="shared" si="170"/>
        <v>-0.1328421052631579</v>
      </c>
      <c r="E273" s="139">
        <f t="shared" si="170"/>
        <v>-0.13418467583497054</v>
      </c>
      <c r="F273" s="139">
        <f t="shared" si="170"/>
        <v>-0.13762486126526083</v>
      </c>
      <c r="G273" s="139">
        <f t="shared" si="170"/>
        <v>-0.14823857690966166</v>
      </c>
      <c r="H273" s="139">
        <f t="shared" si="170"/>
        <v>-0.14382430647291941</v>
      </c>
      <c r="I273" s="139">
        <f t="shared" si="170"/>
        <v>-0.14558846575771822</v>
      </c>
      <c r="J273" s="139">
        <f t="shared" si="170"/>
        <v>-0.15114341965773134</v>
      </c>
      <c r="K273" s="139">
        <f t="shared" si="170"/>
        <v>-0.16006408389163995</v>
      </c>
      <c r="L273" s="139">
        <f t="shared" si="170"/>
        <v>-0.16576857629041405</v>
      </c>
      <c r="M273" s="139">
        <f t="shared" si="170"/>
        <v>-0.1663902708678828</v>
      </c>
      <c r="N273" s="139">
        <f t="shared" si="170"/>
        <v>-0.16691186304667646</v>
      </c>
      <c r="O273" s="139">
        <f t="shared" si="170"/>
        <v>-0.16502430692418868</v>
      </c>
      <c r="P273" s="139">
        <f t="shared" si="170"/>
        <v>-0.16288737717309146</v>
      </c>
      <c r="Q273" s="139">
        <f t="shared" si="170"/>
        <v>-0.16180880412618448</v>
      </c>
      <c r="R273" s="139">
        <f t="shared" si="170"/>
        <v>-0.16354600092464169</v>
      </c>
      <c r="S273" s="139">
        <f t="shared" si="170"/>
        <v>-0.15801253357206804</v>
      </c>
      <c r="T273" s="139">
        <f t="shared" si="170"/>
        <v>-0.14925373134328357</v>
      </c>
      <c r="U273" s="139">
        <f t="shared" si="170"/>
        <v>-0.15841174645848413</v>
      </c>
      <c r="V273" s="139">
        <f t="shared" si="170"/>
        <v>-0.16622510057894221</v>
      </c>
      <c r="W273" s="144"/>
    </row>
    <row r="274" spans="1:26" x14ac:dyDescent="0.45">
      <c r="A274" s="103" t="s">
        <v>100</v>
      </c>
      <c r="B274" s="141">
        <f t="shared" ref="B274:V274" si="171">(B67-B$5)/B$5</f>
        <v>-0.11509387954157523</v>
      </c>
      <c r="C274" s="141">
        <f t="shared" si="171"/>
        <v>-0.11289956925867151</v>
      </c>
      <c r="D274" s="141">
        <f t="shared" si="171"/>
        <v>-0.11052631578947368</v>
      </c>
      <c r="E274" s="141">
        <f t="shared" si="171"/>
        <v>-0.1005893909626719</v>
      </c>
      <c r="F274" s="141">
        <f t="shared" si="171"/>
        <v>-0.10210876803551609</v>
      </c>
      <c r="G274" s="141">
        <f t="shared" si="171"/>
        <v>-9.5047087547959541E-2</v>
      </c>
      <c r="H274" s="141">
        <f t="shared" si="171"/>
        <v>-9.4286657859973574E-2</v>
      </c>
      <c r="I274" s="141">
        <f t="shared" si="171"/>
        <v>-8.1805359661495061E-2</v>
      </c>
      <c r="J274" s="141">
        <f t="shared" si="171"/>
        <v>-7.254278358321975E-2</v>
      </c>
      <c r="K274" s="141">
        <f t="shared" si="171"/>
        <v>-7.9813574133411017E-2</v>
      </c>
      <c r="L274" s="141">
        <f t="shared" si="171"/>
        <v>-7.0901871809415762E-2</v>
      </c>
      <c r="M274" s="141">
        <f t="shared" si="171"/>
        <v>-6.2465450525152018E-2</v>
      </c>
      <c r="N274" s="141">
        <f t="shared" si="171"/>
        <v>-5.4968570282198745E-2</v>
      </c>
      <c r="O274" s="141">
        <f t="shared" si="171"/>
        <v>-4.8088293259755617E-2</v>
      </c>
      <c r="P274" s="141">
        <f t="shared" si="171"/>
        <v>-5.3162005542957927E-2</v>
      </c>
      <c r="Q274" s="141">
        <f t="shared" si="171"/>
        <v>-3.9822478109631763E-2</v>
      </c>
      <c r="R274" s="141">
        <f t="shared" si="171"/>
        <v>-3.9297272306981046E-2</v>
      </c>
      <c r="S274" s="141">
        <f t="shared" si="171"/>
        <v>-4.1405550581915848E-2</v>
      </c>
      <c r="T274" s="141">
        <f t="shared" si="171"/>
        <v>-2.7471338957386977E-2</v>
      </c>
      <c r="U274" s="141">
        <f t="shared" si="171"/>
        <v>-1.7578326956881399E-2</v>
      </c>
      <c r="V274" s="141">
        <f t="shared" si="171"/>
        <v>-1.1284466686291825E-2</v>
      </c>
      <c r="W274" s="145"/>
    </row>
    <row r="275" spans="1:26" x14ac:dyDescent="0.45">
      <c r="A275" s="118"/>
      <c r="B275" s="142"/>
      <c r="C275" s="142"/>
      <c r="D275" s="142"/>
      <c r="E275" s="142"/>
      <c r="F275" s="142"/>
      <c r="G275" s="142"/>
      <c r="H275" s="142"/>
      <c r="I275" s="142"/>
      <c r="J275" s="142"/>
      <c r="K275" s="142"/>
      <c r="L275" s="142"/>
      <c r="M275" s="142"/>
      <c r="N275" s="142"/>
      <c r="O275" s="142"/>
      <c r="P275" s="142"/>
      <c r="Q275" s="142"/>
      <c r="R275" s="142"/>
      <c r="S275" s="142"/>
      <c r="T275" s="142"/>
      <c r="U275" s="142"/>
      <c r="V275" s="142"/>
      <c r="W275" s="146"/>
    </row>
    <row r="276" spans="1:26" x14ac:dyDescent="0.45">
      <c r="A276" s="118"/>
      <c r="B276" s="142"/>
      <c r="C276" s="142"/>
      <c r="D276" s="142"/>
      <c r="E276" s="142"/>
      <c r="F276" s="142"/>
      <c r="G276" s="142"/>
      <c r="H276" s="142"/>
      <c r="I276" s="142"/>
      <c r="J276" s="142"/>
      <c r="K276" s="142"/>
      <c r="L276" s="142"/>
      <c r="M276" s="142"/>
      <c r="N276" s="142"/>
      <c r="O276" s="142"/>
      <c r="P276" s="142"/>
      <c r="Q276" s="142"/>
      <c r="R276" s="142"/>
      <c r="S276" s="142"/>
      <c r="T276" s="142"/>
      <c r="U276" s="142"/>
      <c r="V276" s="142"/>
      <c r="W276" s="146"/>
    </row>
    <row r="279" spans="1:26" ht="25.5" x14ac:dyDescent="0.75">
      <c r="A279" s="120" t="s">
        <v>156</v>
      </c>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2"/>
      <c r="X279" s="83"/>
      <c r="Y279" s="83"/>
      <c r="Z279" s="83"/>
    </row>
    <row r="280" spans="1:26" ht="15.75" x14ac:dyDescent="0.45">
      <c r="A280" s="91"/>
      <c r="B280" s="92"/>
      <c r="C280" s="92">
        <v>2001</v>
      </c>
      <c r="D280" s="92">
        <v>2002</v>
      </c>
      <c r="E280" s="92">
        <v>2003</v>
      </c>
      <c r="F280" s="92">
        <v>2004</v>
      </c>
      <c r="G280" s="92">
        <v>2005</v>
      </c>
      <c r="H280" s="92">
        <v>2006</v>
      </c>
      <c r="I280" s="92">
        <v>2007</v>
      </c>
      <c r="J280" s="92">
        <v>2008</v>
      </c>
      <c r="K280" s="92">
        <v>2009</v>
      </c>
      <c r="L280" s="92">
        <v>2010</v>
      </c>
      <c r="M280" s="92">
        <v>2011</v>
      </c>
      <c r="N280" s="92">
        <v>2012</v>
      </c>
      <c r="O280" s="92">
        <v>2013</v>
      </c>
      <c r="P280" s="92">
        <v>2014</v>
      </c>
      <c r="Q280" s="92">
        <v>2015</v>
      </c>
      <c r="R280" s="92">
        <v>2016</v>
      </c>
      <c r="S280" s="92">
        <v>2017</v>
      </c>
      <c r="T280" s="92">
        <v>2018</v>
      </c>
      <c r="U280" s="92">
        <v>2019</v>
      </c>
      <c r="V280" s="92">
        <v>2020</v>
      </c>
      <c r="W280" s="93" t="s">
        <v>46</v>
      </c>
      <c r="X280" s="83"/>
      <c r="Y280" s="83"/>
      <c r="Z280" s="83"/>
    </row>
    <row r="281" spans="1:26" x14ac:dyDescent="0.45">
      <c r="A281" s="94" t="s">
        <v>16</v>
      </c>
      <c r="B281" s="147"/>
      <c r="C281" s="147">
        <f t="shared" ref="C281:V281" si="172">C5-B5</f>
        <v>310</v>
      </c>
      <c r="D281" s="147">
        <f t="shared" si="172"/>
        <v>339</v>
      </c>
      <c r="E281" s="147">
        <f t="shared" si="172"/>
        <v>340</v>
      </c>
      <c r="F281" s="147">
        <f t="shared" si="172"/>
        <v>316</v>
      </c>
      <c r="G281" s="147">
        <f t="shared" si="172"/>
        <v>328</v>
      </c>
      <c r="H281" s="147">
        <f t="shared" si="172"/>
        <v>322</v>
      </c>
      <c r="I281" s="147">
        <f t="shared" si="172"/>
        <v>325</v>
      </c>
      <c r="J281" s="147">
        <f t="shared" si="172"/>
        <v>222</v>
      </c>
      <c r="K281" s="147">
        <f t="shared" si="172"/>
        <v>263</v>
      </c>
      <c r="L281" s="147">
        <f t="shared" si="172"/>
        <v>186</v>
      </c>
      <c r="M281" s="147">
        <f t="shared" si="172"/>
        <v>184</v>
      </c>
      <c r="N281" s="147">
        <f t="shared" si="172"/>
        <v>241</v>
      </c>
      <c r="O281" s="147">
        <f t="shared" si="172"/>
        <v>134</v>
      </c>
      <c r="P281" s="147">
        <f t="shared" si="172"/>
        <v>327</v>
      </c>
      <c r="Q281" s="147">
        <f t="shared" si="172"/>
        <v>399</v>
      </c>
      <c r="R281" s="147">
        <f t="shared" si="172"/>
        <v>315</v>
      </c>
      <c r="S281" s="147">
        <f t="shared" si="172"/>
        <v>284</v>
      </c>
      <c r="T281" s="147">
        <f t="shared" si="172"/>
        <v>310</v>
      </c>
      <c r="U281" s="147">
        <f t="shared" si="172"/>
        <v>425</v>
      </c>
      <c r="V281" s="147">
        <f t="shared" si="172"/>
        <v>520</v>
      </c>
      <c r="W281" s="96"/>
      <c r="X281" s="83"/>
      <c r="Y281" s="83"/>
      <c r="Z281" s="83"/>
    </row>
    <row r="282" spans="1:26" x14ac:dyDescent="0.45">
      <c r="A282" s="97" t="s">
        <v>75</v>
      </c>
      <c r="B282" s="132"/>
      <c r="C282" s="132">
        <f t="shared" ref="C282:V282" si="173">C6-B6</f>
        <v>237</v>
      </c>
      <c r="D282" s="132">
        <f t="shared" si="173"/>
        <v>355</v>
      </c>
      <c r="E282" s="132">
        <f t="shared" si="173"/>
        <v>482</v>
      </c>
      <c r="F282" s="132">
        <f t="shared" si="173"/>
        <v>243</v>
      </c>
      <c r="G282" s="132">
        <f t="shared" si="173"/>
        <v>308</v>
      </c>
      <c r="H282" s="132">
        <f t="shared" si="173"/>
        <v>222</v>
      </c>
      <c r="I282" s="132">
        <f t="shared" si="173"/>
        <v>174</v>
      </c>
      <c r="J282" s="132">
        <f t="shared" si="173"/>
        <v>158</v>
      </c>
      <c r="K282" s="132">
        <f t="shared" si="173"/>
        <v>222</v>
      </c>
      <c r="L282" s="132">
        <f t="shared" si="173"/>
        <v>84</v>
      </c>
      <c r="M282" s="132">
        <f t="shared" si="173"/>
        <v>107</v>
      </c>
      <c r="N282" s="132">
        <f t="shared" si="173"/>
        <v>284</v>
      </c>
      <c r="O282" s="132">
        <f t="shared" si="173"/>
        <v>172</v>
      </c>
      <c r="P282" s="132">
        <f t="shared" si="173"/>
        <v>308</v>
      </c>
      <c r="Q282" s="132">
        <f t="shared" si="173"/>
        <v>380</v>
      </c>
      <c r="R282" s="132">
        <f t="shared" si="173"/>
        <v>311</v>
      </c>
      <c r="S282" s="132">
        <f t="shared" si="173"/>
        <v>186</v>
      </c>
      <c r="T282" s="132">
        <f t="shared" si="173"/>
        <v>189</v>
      </c>
      <c r="U282" s="132">
        <f t="shared" si="173"/>
        <v>398</v>
      </c>
      <c r="V282" s="132">
        <f t="shared" si="173"/>
        <v>539</v>
      </c>
      <c r="W282" s="99" t="s">
        <v>76</v>
      </c>
      <c r="X282" s="83"/>
      <c r="Y282" s="83"/>
      <c r="Z282" s="83"/>
    </row>
    <row r="283" spans="1:26" x14ac:dyDescent="0.45">
      <c r="A283" s="97" t="s">
        <v>99</v>
      </c>
      <c r="B283" s="132"/>
      <c r="C283" s="132">
        <f t="shared" ref="C283:V283" si="174">C7-B7</f>
        <v>604</v>
      </c>
      <c r="D283" s="132">
        <f t="shared" si="174"/>
        <v>508</v>
      </c>
      <c r="E283" s="132">
        <f t="shared" si="174"/>
        <v>429</v>
      </c>
      <c r="F283" s="132">
        <f t="shared" si="174"/>
        <v>345</v>
      </c>
      <c r="G283" s="132">
        <f t="shared" si="174"/>
        <v>636</v>
      </c>
      <c r="H283" s="132">
        <f t="shared" si="174"/>
        <v>342</v>
      </c>
      <c r="I283" s="132">
        <f t="shared" si="174"/>
        <v>500</v>
      </c>
      <c r="J283" s="132">
        <f t="shared" si="174"/>
        <v>391</v>
      </c>
      <c r="K283" s="132">
        <f t="shared" si="174"/>
        <v>236</v>
      </c>
      <c r="L283" s="132">
        <f t="shared" si="174"/>
        <v>377</v>
      </c>
      <c r="M283" s="132">
        <f t="shared" si="174"/>
        <v>416</v>
      </c>
      <c r="N283" s="132">
        <f t="shared" si="174"/>
        <v>587</v>
      </c>
      <c r="O283" s="132">
        <f t="shared" si="174"/>
        <v>155</v>
      </c>
      <c r="P283" s="132">
        <f t="shared" si="174"/>
        <v>450</v>
      </c>
      <c r="Q283" s="132">
        <f t="shared" si="174"/>
        <v>925</v>
      </c>
      <c r="R283" s="132">
        <f t="shared" si="174"/>
        <v>301</v>
      </c>
      <c r="S283" s="132">
        <f t="shared" si="174"/>
        <v>542</v>
      </c>
      <c r="T283" s="132">
        <f t="shared" si="174"/>
        <v>392</v>
      </c>
      <c r="U283" s="132">
        <f t="shared" si="174"/>
        <v>531</v>
      </c>
      <c r="V283" s="132">
        <f t="shared" si="174"/>
        <v>416</v>
      </c>
      <c r="W283" s="99" t="s">
        <v>100</v>
      </c>
      <c r="X283" s="83"/>
      <c r="Y283" s="83"/>
      <c r="Z283" s="83"/>
    </row>
    <row r="284" spans="1:26" x14ac:dyDescent="0.45">
      <c r="A284" s="97" t="s">
        <v>88</v>
      </c>
      <c r="B284" s="132"/>
      <c r="C284" s="132">
        <f t="shared" ref="C284:V284" si="175">C8-B8</f>
        <v>210</v>
      </c>
      <c r="D284" s="132">
        <f t="shared" si="175"/>
        <v>356</v>
      </c>
      <c r="E284" s="132">
        <f t="shared" si="175"/>
        <v>299</v>
      </c>
      <c r="F284" s="132">
        <f t="shared" si="175"/>
        <v>300</v>
      </c>
      <c r="G284" s="132">
        <f t="shared" si="175"/>
        <v>451</v>
      </c>
      <c r="H284" s="132">
        <f t="shared" si="175"/>
        <v>286</v>
      </c>
      <c r="I284" s="132">
        <f t="shared" si="175"/>
        <v>314</v>
      </c>
      <c r="J284" s="132">
        <f t="shared" si="175"/>
        <v>236</v>
      </c>
      <c r="K284" s="132">
        <f t="shared" si="175"/>
        <v>200</v>
      </c>
      <c r="L284" s="132">
        <f t="shared" si="175"/>
        <v>143</v>
      </c>
      <c r="M284" s="132">
        <f t="shared" si="175"/>
        <v>55</v>
      </c>
      <c r="N284" s="132">
        <f t="shared" si="175"/>
        <v>132</v>
      </c>
      <c r="O284" s="132">
        <f t="shared" si="175"/>
        <v>82</v>
      </c>
      <c r="P284" s="132">
        <f t="shared" si="175"/>
        <v>272</v>
      </c>
      <c r="Q284" s="132">
        <f t="shared" si="175"/>
        <v>324</v>
      </c>
      <c r="R284" s="132">
        <f t="shared" si="175"/>
        <v>304</v>
      </c>
      <c r="S284" s="132">
        <f t="shared" si="175"/>
        <v>350</v>
      </c>
      <c r="T284" s="132">
        <f t="shared" si="175"/>
        <v>277</v>
      </c>
      <c r="U284" s="132">
        <f t="shared" si="175"/>
        <v>329</v>
      </c>
      <c r="V284" s="132">
        <f t="shared" si="175"/>
        <v>611</v>
      </c>
      <c r="W284" s="99" t="s">
        <v>89</v>
      </c>
      <c r="X284" s="83"/>
      <c r="Y284" s="83"/>
      <c r="Z284" s="83"/>
    </row>
    <row r="285" spans="1:26" x14ac:dyDescent="0.45">
      <c r="A285" s="97" t="s">
        <v>77</v>
      </c>
      <c r="B285" s="132"/>
      <c r="C285" s="132">
        <f t="shared" ref="C285:V285" si="176">C9-B9</f>
        <v>299</v>
      </c>
      <c r="D285" s="132">
        <f t="shared" si="176"/>
        <v>347</v>
      </c>
      <c r="E285" s="132">
        <f t="shared" si="176"/>
        <v>263</v>
      </c>
      <c r="F285" s="132">
        <f t="shared" si="176"/>
        <v>261</v>
      </c>
      <c r="G285" s="132">
        <f t="shared" si="176"/>
        <v>359</v>
      </c>
      <c r="H285" s="132">
        <f t="shared" si="176"/>
        <v>224</v>
      </c>
      <c r="I285" s="132">
        <f t="shared" si="176"/>
        <v>295</v>
      </c>
      <c r="J285" s="132">
        <f t="shared" si="176"/>
        <v>228</v>
      </c>
      <c r="K285" s="132">
        <f t="shared" si="176"/>
        <v>238</v>
      </c>
      <c r="L285" s="132">
        <f t="shared" si="176"/>
        <v>155</v>
      </c>
      <c r="M285" s="132">
        <f t="shared" si="176"/>
        <v>163</v>
      </c>
      <c r="N285" s="132">
        <f t="shared" si="176"/>
        <v>232</v>
      </c>
      <c r="O285" s="132">
        <f t="shared" si="176"/>
        <v>46</v>
      </c>
      <c r="P285" s="132">
        <f t="shared" si="176"/>
        <v>465</v>
      </c>
      <c r="Q285" s="132">
        <f t="shared" si="176"/>
        <v>336</v>
      </c>
      <c r="R285" s="132">
        <f t="shared" si="176"/>
        <v>459</v>
      </c>
      <c r="S285" s="132">
        <f t="shared" si="176"/>
        <v>330</v>
      </c>
      <c r="T285" s="132">
        <f t="shared" si="176"/>
        <v>136</v>
      </c>
      <c r="U285" s="132">
        <f t="shared" si="176"/>
        <v>308</v>
      </c>
      <c r="V285" s="132">
        <f t="shared" si="176"/>
        <v>485</v>
      </c>
      <c r="W285" s="99" t="s">
        <v>76</v>
      </c>
      <c r="X285" s="83"/>
      <c r="Y285" s="83"/>
      <c r="Z285" s="83"/>
    </row>
    <row r="286" spans="1:26" x14ac:dyDescent="0.45">
      <c r="A286" s="100" t="s">
        <v>3</v>
      </c>
      <c r="B286" s="133"/>
      <c r="C286" s="133">
        <f t="shared" ref="C286:V286" si="177">C10-B10</f>
        <v>264</v>
      </c>
      <c r="D286" s="133">
        <f t="shared" si="177"/>
        <v>298</v>
      </c>
      <c r="E286" s="133">
        <f t="shared" si="177"/>
        <v>364</v>
      </c>
      <c r="F286" s="133">
        <f t="shared" si="177"/>
        <v>273</v>
      </c>
      <c r="G286" s="133">
        <f t="shared" si="177"/>
        <v>331</v>
      </c>
      <c r="H286" s="133">
        <f t="shared" si="177"/>
        <v>297</v>
      </c>
      <c r="I286" s="133">
        <f t="shared" si="177"/>
        <v>381</v>
      </c>
      <c r="J286" s="133">
        <f t="shared" si="177"/>
        <v>260</v>
      </c>
      <c r="K286" s="133">
        <f t="shared" si="177"/>
        <v>172</v>
      </c>
      <c r="L286" s="133">
        <f t="shared" si="177"/>
        <v>273</v>
      </c>
      <c r="M286" s="133">
        <f t="shared" si="177"/>
        <v>261</v>
      </c>
      <c r="N286" s="133">
        <f t="shared" si="177"/>
        <v>297</v>
      </c>
      <c r="O286" s="133">
        <f t="shared" si="177"/>
        <v>203</v>
      </c>
      <c r="P286" s="133">
        <f t="shared" si="177"/>
        <v>231</v>
      </c>
      <c r="Q286" s="133">
        <f t="shared" si="177"/>
        <v>526</v>
      </c>
      <c r="R286" s="133">
        <f t="shared" si="177"/>
        <v>327</v>
      </c>
      <c r="S286" s="133">
        <f t="shared" si="177"/>
        <v>269</v>
      </c>
      <c r="T286" s="133">
        <f t="shared" si="177"/>
        <v>475</v>
      </c>
      <c r="U286" s="133">
        <f t="shared" si="177"/>
        <v>559</v>
      </c>
      <c r="V286" s="133">
        <f t="shared" si="177"/>
        <v>671</v>
      </c>
      <c r="W286" s="102" t="s">
        <v>100</v>
      </c>
      <c r="X286" s="83"/>
      <c r="Y286" s="83"/>
      <c r="Z286" s="83"/>
    </row>
    <row r="287" spans="1:26" x14ac:dyDescent="0.45">
      <c r="A287" s="97" t="s">
        <v>93</v>
      </c>
      <c r="B287" s="132"/>
      <c r="C287" s="132">
        <f t="shared" ref="C287:V287" si="178">C11-B11</f>
        <v>227</v>
      </c>
      <c r="D287" s="132">
        <f t="shared" si="178"/>
        <v>281</v>
      </c>
      <c r="E287" s="132">
        <f t="shared" si="178"/>
        <v>310</v>
      </c>
      <c r="F287" s="132">
        <f t="shared" si="178"/>
        <v>250</v>
      </c>
      <c r="G287" s="132">
        <f t="shared" si="178"/>
        <v>117</v>
      </c>
      <c r="H287" s="132">
        <f t="shared" si="178"/>
        <v>343</v>
      </c>
      <c r="I287" s="132">
        <f t="shared" si="178"/>
        <v>265</v>
      </c>
      <c r="J287" s="132">
        <f t="shared" si="178"/>
        <v>132</v>
      </c>
      <c r="K287" s="132">
        <f t="shared" si="178"/>
        <v>168</v>
      </c>
      <c r="L287" s="132">
        <f t="shared" si="178"/>
        <v>72</v>
      </c>
      <c r="M287" s="132">
        <f t="shared" si="178"/>
        <v>129</v>
      </c>
      <c r="N287" s="132">
        <f t="shared" si="178"/>
        <v>160</v>
      </c>
      <c r="O287" s="132">
        <f t="shared" si="178"/>
        <v>143</v>
      </c>
      <c r="P287" s="132">
        <f t="shared" si="178"/>
        <v>316</v>
      </c>
      <c r="Q287" s="132">
        <f t="shared" si="178"/>
        <v>395</v>
      </c>
      <c r="R287" s="132">
        <f t="shared" si="178"/>
        <v>248</v>
      </c>
      <c r="S287" s="132">
        <f t="shared" si="178"/>
        <v>292</v>
      </c>
      <c r="T287" s="132">
        <f t="shared" si="178"/>
        <v>383</v>
      </c>
      <c r="U287" s="132">
        <f t="shared" si="178"/>
        <v>288</v>
      </c>
      <c r="V287" s="132">
        <f t="shared" si="178"/>
        <v>297</v>
      </c>
      <c r="W287" s="99" t="s">
        <v>94</v>
      </c>
      <c r="X287" s="83"/>
      <c r="Y287" s="83"/>
      <c r="Z287" s="83"/>
    </row>
    <row r="288" spans="1:26" x14ac:dyDescent="0.45">
      <c r="A288" s="97" t="s">
        <v>47</v>
      </c>
      <c r="B288" s="132"/>
      <c r="C288" s="132">
        <f t="shared" ref="C288:V288" si="179">C12-B12</f>
        <v>375</v>
      </c>
      <c r="D288" s="132">
        <f t="shared" si="179"/>
        <v>392</v>
      </c>
      <c r="E288" s="132">
        <f t="shared" si="179"/>
        <v>284</v>
      </c>
      <c r="F288" s="132">
        <f t="shared" si="179"/>
        <v>497</v>
      </c>
      <c r="G288" s="132">
        <f t="shared" si="179"/>
        <v>274</v>
      </c>
      <c r="H288" s="132">
        <f t="shared" si="179"/>
        <v>403</v>
      </c>
      <c r="I288" s="132">
        <f t="shared" si="179"/>
        <v>408</v>
      </c>
      <c r="J288" s="132">
        <f t="shared" si="179"/>
        <v>396</v>
      </c>
      <c r="K288" s="132">
        <f t="shared" si="179"/>
        <v>526</v>
      </c>
      <c r="L288" s="132">
        <f t="shared" si="179"/>
        <v>110</v>
      </c>
      <c r="M288" s="132">
        <f t="shared" si="179"/>
        <v>79</v>
      </c>
      <c r="N288" s="132">
        <f t="shared" si="179"/>
        <v>319</v>
      </c>
      <c r="O288" s="132">
        <f t="shared" si="179"/>
        <v>211</v>
      </c>
      <c r="P288" s="132">
        <f t="shared" si="179"/>
        <v>391</v>
      </c>
      <c r="Q288" s="132">
        <f t="shared" si="179"/>
        <v>463</v>
      </c>
      <c r="R288" s="132">
        <f t="shared" si="179"/>
        <v>411</v>
      </c>
      <c r="S288" s="132">
        <f t="shared" si="179"/>
        <v>284</v>
      </c>
      <c r="T288" s="132">
        <f t="shared" si="179"/>
        <v>389</v>
      </c>
      <c r="U288" s="132">
        <f t="shared" si="179"/>
        <v>453</v>
      </c>
      <c r="V288" s="132">
        <f t="shared" si="179"/>
        <v>658</v>
      </c>
      <c r="W288" s="99" t="s">
        <v>48</v>
      </c>
      <c r="X288" s="83"/>
      <c r="Y288" s="83"/>
      <c r="Z288" s="83"/>
    </row>
    <row r="289" spans="1:26" x14ac:dyDescent="0.45">
      <c r="A289" s="97" t="s">
        <v>54</v>
      </c>
      <c r="B289" s="132"/>
      <c r="C289" s="132">
        <f t="shared" ref="C289:V289" si="180">C13-B13</f>
        <v>310</v>
      </c>
      <c r="D289" s="132">
        <f t="shared" si="180"/>
        <v>456</v>
      </c>
      <c r="E289" s="132">
        <f t="shared" si="180"/>
        <v>626</v>
      </c>
      <c r="F289" s="132">
        <f t="shared" si="180"/>
        <v>433</v>
      </c>
      <c r="G289" s="132">
        <f t="shared" si="180"/>
        <v>369</v>
      </c>
      <c r="H289" s="132">
        <f t="shared" si="180"/>
        <v>355</v>
      </c>
      <c r="I289" s="132">
        <f t="shared" si="180"/>
        <v>420</v>
      </c>
      <c r="J289" s="132">
        <f t="shared" si="180"/>
        <v>386</v>
      </c>
      <c r="K289" s="132">
        <f t="shared" si="180"/>
        <v>278</v>
      </c>
      <c r="L289" s="132">
        <f t="shared" si="180"/>
        <v>417</v>
      </c>
      <c r="M289" s="132">
        <f t="shared" si="180"/>
        <v>400</v>
      </c>
      <c r="N289" s="132">
        <f t="shared" si="180"/>
        <v>244</v>
      </c>
      <c r="O289" s="132">
        <f t="shared" si="180"/>
        <v>322</v>
      </c>
      <c r="P289" s="132">
        <f t="shared" si="180"/>
        <v>495</v>
      </c>
      <c r="Q289" s="132">
        <f t="shared" si="180"/>
        <v>451</v>
      </c>
      <c r="R289" s="132">
        <f t="shared" si="180"/>
        <v>219</v>
      </c>
      <c r="S289" s="132">
        <f t="shared" si="180"/>
        <v>511</v>
      </c>
      <c r="T289" s="132">
        <f t="shared" si="180"/>
        <v>327</v>
      </c>
      <c r="U289" s="132">
        <f t="shared" si="180"/>
        <v>442</v>
      </c>
      <c r="V289" s="132">
        <f t="shared" si="180"/>
        <v>686</v>
      </c>
      <c r="W289" s="99" t="s">
        <v>55</v>
      </c>
      <c r="X289" s="83"/>
      <c r="Y289" s="83"/>
      <c r="Z289" s="83"/>
    </row>
    <row r="290" spans="1:26" x14ac:dyDescent="0.45">
      <c r="A290" s="97" t="s">
        <v>56</v>
      </c>
      <c r="B290" s="132"/>
      <c r="C290" s="132">
        <f t="shared" ref="C290:V290" si="181">C14-B14</f>
        <v>345</v>
      </c>
      <c r="D290" s="132">
        <f t="shared" si="181"/>
        <v>530</v>
      </c>
      <c r="E290" s="132">
        <f t="shared" si="181"/>
        <v>479</v>
      </c>
      <c r="F290" s="132">
        <f t="shared" si="181"/>
        <v>713</v>
      </c>
      <c r="G290" s="132">
        <f t="shared" si="181"/>
        <v>549</v>
      </c>
      <c r="H290" s="132">
        <f t="shared" si="181"/>
        <v>343</v>
      </c>
      <c r="I290" s="132">
        <f t="shared" si="181"/>
        <v>600</v>
      </c>
      <c r="J290" s="132">
        <f t="shared" si="181"/>
        <v>372</v>
      </c>
      <c r="K290" s="132">
        <f t="shared" si="181"/>
        <v>478</v>
      </c>
      <c r="L290" s="132">
        <f t="shared" si="181"/>
        <v>411</v>
      </c>
      <c r="M290" s="132">
        <f t="shared" si="181"/>
        <v>425</v>
      </c>
      <c r="N290" s="132">
        <f t="shared" si="181"/>
        <v>-111</v>
      </c>
      <c r="O290" s="132">
        <f t="shared" si="181"/>
        <v>157</v>
      </c>
      <c r="P290" s="132">
        <f t="shared" si="181"/>
        <v>392</v>
      </c>
      <c r="Q290" s="132">
        <f t="shared" si="181"/>
        <v>525</v>
      </c>
      <c r="R290" s="132">
        <f t="shared" si="181"/>
        <v>351</v>
      </c>
      <c r="S290" s="132">
        <f t="shared" si="181"/>
        <v>280</v>
      </c>
      <c r="T290" s="132">
        <f t="shared" si="181"/>
        <v>356</v>
      </c>
      <c r="U290" s="132">
        <f t="shared" si="181"/>
        <v>447</v>
      </c>
      <c r="V290" s="132">
        <f t="shared" si="181"/>
        <v>447</v>
      </c>
      <c r="W290" s="99" t="s">
        <v>55</v>
      </c>
      <c r="X290" s="83"/>
      <c r="Y290" s="83"/>
      <c r="Z290" s="83"/>
    </row>
    <row r="291" spans="1:26" x14ac:dyDescent="0.45">
      <c r="A291" s="97" t="s">
        <v>78</v>
      </c>
      <c r="B291" s="132"/>
      <c r="C291" s="132">
        <f t="shared" ref="C291:V291" si="182">C15-B15</f>
        <v>279</v>
      </c>
      <c r="D291" s="132">
        <f t="shared" si="182"/>
        <v>297</v>
      </c>
      <c r="E291" s="132">
        <f t="shared" si="182"/>
        <v>306</v>
      </c>
      <c r="F291" s="132">
        <f t="shared" si="182"/>
        <v>344</v>
      </c>
      <c r="G291" s="132">
        <f t="shared" si="182"/>
        <v>283</v>
      </c>
      <c r="H291" s="132">
        <f t="shared" si="182"/>
        <v>344</v>
      </c>
      <c r="I291" s="132">
        <f t="shared" si="182"/>
        <v>310</v>
      </c>
      <c r="J291" s="132">
        <f t="shared" si="182"/>
        <v>248</v>
      </c>
      <c r="K291" s="132">
        <f t="shared" si="182"/>
        <v>262</v>
      </c>
      <c r="L291" s="132">
        <f t="shared" si="182"/>
        <v>151</v>
      </c>
      <c r="M291" s="132">
        <f t="shared" si="182"/>
        <v>106</v>
      </c>
      <c r="N291" s="132">
        <f t="shared" si="182"/>
        <v>234</v>
      </c>
      <c r="O291" s="132">
        <f t="shared" si="182"/>
        <v>-6</v>
      </c>
      <c r="P291" s="132">
        <f t="shared" si="182"/>
        <v>362</v>
      </c>
      <c r="Q291" s="132">
        <f t="shared" si="182"/>
        <v>365</v>
      </c>
      <c r="R291" s="132">
        <f t="shared" si="182"/>
        <v>189</v>
      </c>
      <c r="S291" s="132">
        <f t="shared" si="182"/>
        <v>295</v>
      </c>
      <c r="T291" s="132">
        <f t="shared" si="182"/>
        <v>334</v>
      </c>
      <c r="U291" s="132">
        <f t="shared" si="182"/>
        <v>342</v>
      </c>
      <c r="V291" s="132">
        <f t="shared" si="182"/>
        <v>375</v>
      </c>
      <c r="W291" s="99" t="s">
        <v>76</v>
      </c>
      <c r="X291" s="83"/>
      <c r="Y291" s="83"/>
      <c r="Z291" s="83"/>
    </row>
    <row r="292" spans="1:26" x14ac:dyDescent="0.45">
      <c r="A292" s="97" t="s">
        <v>79</v>
      </c>
      <c r="B292" s="132"/>
      <c r="C292" s="132">
        <f t="shared" ref="C292:V292" si="183">C16-B16</f>
        <v>199</v>
      </c>
      <c r="D292" s="132">
        <f t="shared" si="183"/>
        <v>339</v>
      </c>
      <c r="E292" s="132">
        <f t="shared" si="183"/>
        <v>228</v>
      </c>
      <c r="F292" s="132">
        <f t="shared" si="183"/>
        <v>358</v>
      </c>
      <c r="G292" s="132">
        <f t="shared" si="183"/>
        <v>180</v>
      </c>
      <c r="H292" s="132">
        <f t="shared" si="183"/>
        <v>276</v>
      </c>
      <c r="I292" s="132">
        <f t="shared" si="183"/>
        <v>184</v>
      </c>
      <c r="J292" s="132">
        <f t="shared" si="183"/>
        <v>19</v>
      </c>
      <c r="K292" s="132">
        <f t="shared" si="183"/>
        <v>143</v>
      </c>
      <c r="L292" s="132">
        <f t="shared" si="183"/>
        <v>24</v>
      </c>
      <c r="M292" s="132">
        <f t="shared" si="183"/>
        <v>145</v>
      </c>
      <c r="N292" s="132">
        <f t="shared" si="183"/>
        <v>285</v>
      </c>
      <c r="O292" s="132">
        <f t="shared" si="183"/>
        <v>248</v>
      </c>
      <c r="P292" s="132">
        <f t="shared" si="183"/>
        <v>393</v>
      </c>
      <c r="Q292" s="132">
        <f t="shared" si="183"/>
        <v>433</v>
      </c>
      <c r="R292" s="132">
        <f t="shared" si="183"/>
        <v>298</v>
      </c>
      <c r="S292" s="132">
        <f t="shared" si="183"/>
        <v>252</v>
      </c>
      <c r="T292" s="132">
        <f t="shared" si="183"/>
        <v>239</v>
      </c>
      <c r="U292" s="132">
        <f t="shared" si="183"/>
        <v>399</v>
      </c>
      <c r="V292" s="132">
        <f t="shared" si="183"/>
        <v>515</v>
      </c>
      <c r="W292" s="99" t="s">
        <v>76</v>
      </c>
      <c r="X292" s="83"/>
      <c r="Y292" s="83"/>
      <c r="Z292" s="83"/>
    </row>
    <row r="293" spans="1:26" x14ac:dyDescent="0.45">
      <c r="A293" s="97" t="s">
        <v>101</v>
      </c>
      <c r="B293" s="132"/>
      <c r="C293" s="132">
        <f t="shared" ref="C293:V293" si="184">C17-B17</f>
        <v>220</v>
      </c>
      <c r="D293" s="132">
        <f t="shared" si="184"/>
        <v>318</v>
      </c>
      <c r="E293" s="132">
        <f t="shared" si="184"/>
        <v>345</v>
      </c>
      <c r="F293" s="132">
        <f t="shared" si="184"/>
        <v>259</v>
      </c>
      <c r="G293" s="132">
        <f t="shared" si="184"/>
        <v>365</v>
      </c>
      <c r="H293" s="132">
        <f t="shared" si="184"/>
        <v>174</v>
      </c>
      <c r="I293" s="132">
        <f t="shared" si="184"/>
        <v>538</v>
      </c>
      <c r="J293" s="132">
        <f t="shared" si="184"/>
        <v>271</v>
      </c>
      <c r="K293" s="132">
        <f t="shared" si="184"/>
        <v>146</v>
      </c>
      <c r="L293" s="132">
        <f t="shared" si="184"/>
        <v>-70</v>
      </c>
      <c r="M293" s="132">
        <f t="shared" si="184"/>
        <v>20</v>
      </c>
      <c r="N293" s="132">
        <f t="shared" si="184"/>
        <v>278</v>
      </c>
      <c r="O293" s="132">
        <f t="shared" si="184"/>
        <v>142</v>
      </c>
      <c r="P293" s="132">
        <f t="shared" si="184"/>
        <v>344</v>
      </c>
      <c r="Q293" s="132">
        <f t="shared" si="184"/>
        <v>523</v>
      </c>
      <c r="R293" s="132">
        <f t="shared" si="184"/>
        <v>294</v>
      </c>
      <c r="S293" s="132">
        <f t="shared" si="184"/>
        <v>455</v>
      </c>
      <c r="T293" s="132">
        <f t="shared" si="184"/>
        <v>436</v>
      </c>
      <c r="U293" s="132">
        <f t="shared" si="184"/>
        <v>623</v>
      </c>
      <c r="V293" s="132">
        <f t="shared" si="184"/>
        <v>736</v>
      </c>
      <c r="W293" s="99" t="s">
        <v>100</v>
      </c>
      <c r="X293" s="83"/>
      <c r="Y293" s="83"/>
      <c r="Z293" s="83"/>
    </row>
    <row r="294" spans="1:26" x14ac:dyDescent="0.45">
      <c r="A294" s="97" t="s">
        <v>95</v>
      </c>
      <c r="B294" s="132"/>
      <c r="C294" s="132">
        <f t="shared" ref="C294:V294" si="185">C18-B18</f>
        <v>259</v>
      </c>
      <c r="D294" s="132">
        <f t="shared" si="185"/>
        <v>373</v>
      </c>
      <c r="E294" s="132">
        <f t="shared" si="185"/>
        <v>249</v>
      </c>
      <c r="F294" s="132">
        <f t="shared" si="185"/>
        <v>221</v>
      </c>
      <c r="G294" s="132">
        <f t="shared" si="185"/>
        <v>319</v>
      </c>
      <c r="H294" s="132">
        <f t="shared" si="185"/>
        <v>267</v>
      </c>
      <c r="I294" s="132">
        <f t="shared" si="185"/>
        <v>254</v>
      </c>
      <c r="J294" s="132">
        <f t="shared" si="185"/>
        <v>134</v>
      </c>
      <c r="K294" s="132">
        <f t="shared" si="185"/>
        <v>220</v>
      </c>
      <c r="L294" s="132">
        <f t="shared" si="185"/>
        <v>241</v>
      </c>
      <c r="M294" s="132">
        <f t="shared" si="185"/>
        <v>143</v>
      </c>
      <c r="N294" s="132">
        <f t="shared" si="185"/>
        <v>231</v>
      </c>
      <c r="O294" s="132">
        <f t="shared" si="185"/>
        <v>94</v>
      </c>
      <c r="P294" s="132">
        <f t="shared" si="185"/>
        <v>238</v>
      </c>
      <c r="Q294" s="132">
        <f t="shared" si="185"/>
        <v>228</v>
      </c>
      <c r="R294" s="132">
        <f t="shared" si="185"/>
        <v>131</v>
      </c>
      <c r="S294" s="132">
        <f t="shared" si="185"/>
        <v>283</v>
      </c>
      <c r="T294" s="132">
        <f t="shared" si="185"/>
        <v>187</v>
      </c>
      <c r="U294" s="132">
        <f t="shared" si="185"/>
        <v>279</v>
      </c>
      <c r="V294" s="132">
        <f t="shared" si="185"/>
        <v>425</v>
      </c>
      <c r="W294" s="99" t="s">
        <v>94</v>
      </c>
      <c r="X294" s="83"/>
      <c r="Y294" s="83"/>
      <c r="Z294" s="83"/>
    </row>
    <row r="295" spans="1:26" x14ac:dyDescent="0.45">
      <c r="A295" s="97" t="s">
        <v>61</v>
      </c>
      <c r="B295" s="132"/>
      <c r="C295" s="132">
        <f t="shared" ref="C295:V295" si="186">C19-B19</f>
        <v>282</v>
      </c>
      <c r="D295" s="132">
        <f t="shared" si="186"/>
        <v>338</v>
      </c>
      <c r="E295" s="132">
        <f t="shared" si="186"/>
        <v>291</v>
      </c>
      <c r="F295" s="132">
        <f t="shared" si="186"/>
        <v>267</v>
      </c>
      <c r="G295" s="132">
        <f t="shared" si="186"/>
        <v>335</v>
      </c>
      <c r="H295" s="132">
        <f t="shared" si="186"/>
        <v>363</v>
      </c>
      <c r="I295" s="132">
        <f t="shared" si="186"/>
        <v>425</v>
      </c>
      <c r="J295" s="132">
        <f t="shared" si="186"/>
        <v>162</v>
      </c>
      <c r="K295" s="132">
        <f t="shared" si="186"/>
        <v>230</v>
      </c>
      <c r="L295" s="132">
        <f t="shared" si="186"/>
        <v>300</v>
      </c>
      <c r="M295" s="132">
        <f t="shared" si="186"/>
        <v>141</v>
      </c>
      <c r="N295" s="132">
        <f t="shared" si="186"/>
        <v>205</v>
      </c>
      <c r="O295" s="132">
        <f t="shared" si="186"/>
        <v>190</v>
      </c>
      <c r="P295" s="132">
        <f t="shared" si="186"/>
        <v>322</v>
      </c>
      <c r="Q295" s="132">
        <f t="shared" si="186"/>
        <v>283</v>
      </c>
      <c r="R295" s="132">
        <f t="shared" si="186"/>
        <v>330</v>
      </c>
      <c r="S295" s="132">
        <f t="shared" si="186"/>
        <v>219</v>
      </c>
      <c r="T295" s="132">
        <f t="shared" si="186"/>
        <v>269</v>
      </c>
      <c r="U295" s="132">
        <f t="shared" si="186"/>
        <v>378</v>
      </c>
      <c r="V295" s="132">
        <f t="shared" si="186"/>
        <v>694</v>
      </c>
      <c r="W295" s="99" t="s">
        <v>62</v>
      </c>
      <c r="X295" s="83"/>
      <c r="Y295" s="83"/>
      <c r="Z295" s="83"/>
    </row>
    <row r="296" spans="1:26" x14ac:dyDescent="0.45">
      <c r="A296" s="97" t="s">
        <v>63</v>
      </c>
      <c r="B296" s="132"/>
      <c r="C296" s="132">
        <f t="shared" ref="C296:V296" si="187">C20-B20</f>
        <v>317</v>
      </c>
      <c r="D296" s="132">
        <f t="shared" si="187"/>
        <v>329</v>
      </c>
      <c r="E296" s="132">
        <f t="shared" si="187"/>
        <v>366</v>
      </c>
      <c r="F296" s="132">
        <f t="shared" si="187"/>
        <v>364</v>
      </c>
      <c r="G296" s="132">
        <f t="shared" si="187"/>
        <v>244</v>
      </c>
      <c r="H296" s="132">
        <f t="shared" si="187"/>
        <v>358</v>
      </c>
      <c r="I296" s="132">
        <f t="shared" si="187"/>
        <v>300</v>
      </c>
      <c r="J296" s="132">
        <f t="shared" si="187"/>
        <v>84</v>
      </c>
      <c r="K296" s="132">
        <f t="shared" si="187"/>
        <v>330</v>
      </c>
      <c r="L296" s="132">
        <f t="shared" si="187"/>
        <v>149</v>
      </c>
      <c r="M296" s="132">
        <f t="shared" si="187"/>
        <v>245</v>
      </c>
      <c r="N296" s="132">
        <f t="shared" si="187"/>
        <v>514</v>
      </c>
      <c r="O296" s="132">
        <f t="shared" si="187"/>
        <v>29</v>
      </c>
      <c r="P296" s="132">
        <f t="shared" si="187"/>
        <v>351</v>
      </c>
      <c r="Q296" s="132">
        <f t="shared" si="187"/>
        <v>370</v>
      </c>
      <c r="R296" s="132">
        <f t="shared" si="187"/>
        <v>408</v>
      </c>
      <c r="S296" s="132">
        <f t="shared" si="187"/>
        <v>239</v>
      </c>
      <c r="T296" s="132">
        <f t="shared" si="187"/>
        <v>282</v>
      </c>
      <c r="U296" s="132">
        <f t="shared" si="187"/>
        <v>630</v>
      </c>
      <c r="V296" s="132">
        <f t="shared" si="187"/>
        <v>590</v>
      </c>
      <c r="W296" s="99" t="s">
        <v>62</v>
      </c>
      <c r="X296" s="83"/>
      <c r="Y296" s="83"/>
      <c r="Z296" s="83"/>
    </row>
    <row r="297" spans="1:26" x14ac:dyDescent="0.45">
      <c r="A297" s="97" t="s">
        <v>67</v>
      </c>
      <c r="B297" s="132"/>
      <c r="C297" s="132">
        <f t="shared" ref="C297:V297" si="188">C21-B21</f>
        <v>335</v>
      </c>
      <c r="D297" s="132">
        <f t="shared" si="188"/>
        <v>284</v>
      </c>
      <c r="E297" s="132">
        <f t="shared" si="188"/>
        <v>366</v>
      </c>
      <c r="F297" s="132">
        <f t="shared" si="188"/>
        <v>259</v>
      </c>
      <c r="G297" s="132">
        <f t="shared" si="188"/>
        <v>338</v>
      </c>
      <c r="H297" s="132">
        <f t="shared" si="188"/>
        <v>364</v>
      </c>
      <c r="I297" s="132">
        <f t="shared" si="188"/>
        <v>272</v>
      </c>
      <c r="J297" s="132">
        <f t="shared" si="188"/>
        <v>214</v>
      </c>
      <c r="K297" s="132">
        <f t="shared" si="188"/>
        <v>231</v>
      </c>
      <c r="L297" s="132">
        <f t="shared" si="188"/>
        <v>206</v>
      </c>
      <c r="M297" s="132">
        <f t="shared" si="188"/>
        <v>215</v>
      </c>
      <c r="N297" s="132">
        <f t="shared" si="188"/>
        <v>237</v>
      </c>
      <c r="O297" s="132">
        <f t="shared" si="188"/>
        <v>91</v>
      </c>
      <c r="P297" s="132">
        <f t="shared" si="188"/>
        <v>329</v>
      </c>
      <c r="Q297" s="132">
        <f t="shared" si="188"/>
        <v>391</v>
      </c>
      <c r="R297" s="132">
        <f t="shared" si="188"/>
        <v>106</v>
      </c>
      <c r="S297" s="132">
        <f t="shared" si="188"/>
        <v>61</v>
      </c>
      <c r="T297" s="132">
        <f t="shared" si="188"/>
        <v>287</v>
      </c>
      <c r="U297" s="132">
        <f t="shared" si="188"/>
        <v>381</v>
      </c>
      <c r="V297" s="132">
        <f t="shared" si="188"/>
        <v>596</v>
      </c>
      <c r="W297" s="99" t="s">
        <v>68</v>
      </c>
      <c r="X297" s="83"/>
      <c r="Y297" s="83"/>
      <c r="Z297" s="83"/>
    </row>
    <row r="298" spans="1:26" x14ac:dyDescent="0.45">
      <c r="A298" s="97" t="s">
        <v>69</v>
      </c>
      <c r="B298" s="132"/>
      <c r="C298" s="132">
        <f t="shared" ref="C298:V298" si="189">C22-B22</f>
        <v>307</v>
      </c>
      <c r="D298" s="132">
        <f t="shared" si="189"/>
        <v>307</v>
      </c>
      <c r="E298" s="132">
        <f t="shared" si="189"/>
        <v>299</v>
      </c>
      <c r="F298" s="132">
        <f t="shared" si="189"/>
        <v>318</v>
      </c>
      <c r="G298" s="132">
        <f t="shared" si="189"/>
        <v>302</v>
      </c>
      <c r="H298" s="132">
        <f t="shared" si="189"/>
        <v>268</v>
      </c>
      <c r="I298" s="132">
        <f t="shared" si="189"/>
        <v>323</v>
      </c>
      <c r="J298" s="132">
        <f t="shared" si="189"/>
        <v>221</v>
      </c>
      <c r="K298" s="132">
        <f t="shared" si="189"/>
        <v>157</v>
      </c>
      <c r="L298" s="132">
        <f t="shared" si="189"/>
        <v>76</v>
      </c>
      <c r="M298" s="132">
        <f t="shared" si="189"/>
        <v>268</v>
      </c>
      <c r="N298" s="132">
        <f t="shared" si="189"/>
        <v>314</v>
      </c>
      <c r="O298" s="132">
        <f t="shared" si="189"/>
        <v>-145</v>
      </c>
      <c r="P298" s="132">
        <f t="shared" si="189"/>
        <v>128</v>
      </c>
      <c r="Q298" s="132">
        <f t="shared" si="189"/>
        <v>266</v>
      </c>
      <c r="R298" s="132">
        <f t="shared" si="189"/>
        <v>211</v>
      </c>
      <c r="S298" s="132">
        <f t="shared" si="189"/>
        <v>215</v>
      </c>
      <c r="T298" s="132">
        <f t="shared" si="189"/>
        <v>321</v>
      </c>
      <c r="U298" s="132">
        <f t="shared" si="189"/>
        <v>364</v>
      </c>
      <c r="V298" s="132">
        <f t="shared" si="189"/>
        <v>663</v>
      </c>
      <c r="W298" s="99" t="s">
        <v>68</v>
      </c>
      <c r="X298" s="83"/>
      <c r="Y298" s="83"/>
      <c r="Z298" s="83"/>
    </row>
    <row r="299" spans="1:26" x14ac:dyDescent="0.45">
      <c r="A299" s="97" t="s">
        <v>80</v>
      </c>
      <c r="B299" s="132"/>
      <c r="C299" s="132">
        <f t="shared" ref="C299:V299" si="190">C23-B23</f>
        <v>301</v>
      </c>
      <c r="D299" s="132">
        <f t="shared" si="190"/>
        <v>368</v>
      </c>
      <c r="E299" s="132">
        <f t="shared" si="190"/>
        <v>261</v>
      </c>
      <c r="F299" s="132">
        <f t="shared" si="190"/>
        <v>301</v>
      </c>
      <c r="G299" s="132">
        <f t="shared" si="190"/>
        <v>274</v>
      </c>
      <c r="H299" s="132">
        <f t="shared" si="190"/>
        <v>322</v>
      </c>
      <c r="I299" s="132">
        <f t="shared" si="190"/>
        <v>225</v>
      </c>
      <c r="J299" s="132">
        <f t="shared" si="190"/>
        <v>145</v>
      </c>
      <c r="K299" s="132">
        <f t="shared" si="190"/>
        <v>325</v>
      </c>
      <c r="L299" s="132">
        <f t="shared" si="190"/>
        <v>185</v>
      </c>
      <c r="M299" s="132">
        <f t="shared" si="190"/>
        <v>236</v>
      </c>
      <c r="N299" s="132">
        <f t="shared" si="190"/>
        <v>152</v>
      </c>
      <c r="O299" s="132">
        <f t="shared" si="190"/>
        <v>250</v>
      </c>
      <c r="P299" s="132">
        <f t="shared" si="190"/>
        <v>466</v>
      </c>
      <c r="Q299" s="132">
        <f t="shared" si="190"/>
        <v>341</v>
      </c>
      <c r="R299" s="132">
        <f t="shared" si="190"/>
        <v>305</v>
      </c>
      <c r="S299" s="132">
        <f t="shared" si="190"/>
        <v>348</v>
      </c>
      <c r="T299" s="132">
        <f t="shared" si="190"/>
        <v>373</v>
      </c>
      <c r="U299" s="132">
        <f t="shared" si="190"/>
        <v>412</v>
      </c>
      <c r="V299" s="132">
        <f t="shared" si="190"/>
        <v>513</v>
      </c>
      <c r="W299" s="99" t="s">
        <v>76</v>
      </c>
      <c r="X299" s="83"/>
      <c r="Y299" s="83"/>
      <c r="Z299" s="83"/>
    </row>
    <row r="300" spans="1:26" x14ac:dyDescent="0.45">
      <c r="A300" s="97" t="s">
        <v>81</v>
      </c>
      <c r="B300" s="132"/>
      <c r="C300" s="132">
        <f t="shared" ref="C300:V300" si="191">C24-B24</f>
        <v>240</v>
      </c>
      <c r="D300" s="132">
        <f t="shared" si="191"/>
        <v>283</v>
      </c>
      <c r="E300" s="132">
        <f t="shared" si="191"/>
        <v>358</v>
      </c>
      <c r="F300" s="132">
        <f t="shared" si="191"/>
        <v>328</v>
      </c>
      <c r="G300" s="132">
        <f t="shared" si="191"/>
        <v>182</v>
      </c>
      <c r="H300" s="132">
        <f t="shared" si="191"/>
        <v>523</v>
      </c>
      <c r="I300" s="132">
        <f t="shared" si="191"/>
        <v>351</v>
      </c>
      <c r="J300" s="132">
        <f t="shared" si="191"/>
        <v>308</v>
      </c>
      <c r="K300" s="132">
        <f t="shared" si="191"/>
        <v>335</v>
      </c>
      <c r="L300" s="132">
        <f t="shared" si="191"/>
        <v>258</v>
      </c>
      <c r="M300" s="132">
        <f t="shared" si="191"/>
        <v>-63</v>
      </c>
      <c r="N300" s="132">
        <f t="shared" si="191"/>
        <v>147</v>
      </c>
      <c r="O300" s="132">
        <f t="shared" si="191"/>
        <v>191</v>
      </c>
      <c r="P300" s="132">
        <f t="shared" si="191"/>
        <v>393</v>
      </c>
      <c r="Q300" s="132">
        <f t="shared" si="191"/>
        <v>346</v>
      </c>
      <c r="R300" s="132">
        <f t="shared" si="191"/>
        <v>341</v>
      </c>
      <c r="S300" s="132">
        <f t="shared" si="191"/>
        <v>442</v>
      </c>
      <c r="T300" s="132">
        <f t="shared" si="191"/>
        <v>233</v>
      </c>
      <c r="U300" s="132">
        <f t="shared" si="191"/>
        <v>440</v>
      </c>
      <c r="V300" s="132">
        <f t="shared" si="191"/>
        <v>858</v>
      </c>
      <c r="W300" s="99" t="s">
        <v>76</v>
      </c>
      <c r="X300" s="83"/>
      <c r="Y300" s="83"/>
      <c r="Z300" s="83"/>
    </row>
    <row r="301" spans="1:26" x14ac:dyDescent="0.45">
      <c r="A301" s="97" t="s">
        <v>49</v>
      </c>
      <c r="B301" s="132"/>
      <c r="C301" s="132">
        <f t="shared" ref="C301:V301" si="192">C25-B25</f>
        <v>411</v>
      </c>
      <c r="D301" s="132">
        <f t="shared" si="192"/>
        <v>443</v>
      </c>
      <c r="E301" s="132">
        <f t="shared" si="192"/>
        <v>510</v>
      </c>
      <c r="F301" s="132">
        <f t="shared" si="192"/>
        <v>469</v>
      </c>
      <c r="G301" s="132">
        <f t="shared" si="192"/>
        <v>404</v>
      </c>
      <c r="H301" s="132">
        <f t="shared" si="192"/>
        <v>420</v>
      </c>
      <c r="I301" s="132">
        <f t="shared" si="192"/>
        <v>342</v>
      </c>
      <c r="J301" s="132">
        <f t="shared" si="192"/>
        <v>287</v>
      </c>
      <c r="K301" s="132">
        <f t="shared" si="192"/>
        <v>268</v>
      </c>
      <c r="L301" s="132">
        <f t="shared" si="192"/>
        <v>150</v>
      </c>
      <c r="M301" s="132">
        <f t="shared" si="192"/>
        <v>242</v>
      </c>
      <c r="N301" s="132">
        <f t="shared" si="192"/>
        <v>169</v>
      </c>
      <c r="O301" s="132">
        <f t="shared" si="192"/>
        <v>60</v>
      </c>
      <c r="P301" s="132">
        <f t="shared" si="192"/>
        <v>302</v>
      </c>
      <c r="Q301" s="132">
        <f t="shared" si="192"/>
        <v>476</v>
      </c>
      <c r="R301" s="132">
        <f t="shared" si="192"/>
        <v>427</v>
      </c>
      <c r="S301" s="132">
        <f t="shared" si="192"/>
        <v>381</v>
      </c>
      <c r="T301" s="132">
        <f t="shared" si="192"/>
        <v>551</v>
      </c>
      <c r="U301" s="132">
        <f t="shared" si="192"/>
        <v>538</v>
      </c>
      <c r="V301" s="132">
        <f t="shared" si="192"/>
        <v>589</v>
      </c>
      <c r="W301" s="99" t="s">
        <v>48</v>
      </c>
      <c r="X301" s="83"/>
      <c r="Y301" s="83"/>
      <c r="Z301" s="83"/>
    </row>
    <row r="302" spans="1:26" x14ac:dyDescent="0.45">
      <c r="A302" s="97" t="s">
        <v>57</v>
      </c>
      <c r="B302" s="132"/>
      <c r="C302" s="132">
        <f t="shared" ref="C302:V302" si="193">C26-B26</f>
        <v>365</v>
      </c>
      <c r="D302" s="132">
        <f t="shared" si="193"/>
        <v>394</v>
      </c>
      <c r="E302" s="132">
        <f t="shared" si="193"/>
        <v>399</v>
      </c>
      <c r="F302" s="132">
        <f t="shared" si="193"/>
        <v>339</v>
      </c>
      <c r="G302" s="132">
        <f t="shared" si="193"/>
        <v>351</v>
      </c>
      <c r="H302" s="132">
        <f t="shared" si="193"/>
        <v>485</v>
      </c>
      <c r="I302" s="132">
        <f t="shared" si="193"/>
        <v>385</v>
      </c>
      <c r="J302" s="132">
        <f t="shared" si="193"/>
        <v>281</v>
      </c>
      <c r="K302" s="132">
        <f t="shared" si="193"/>
        <v>292</v>
      </c>
      <c r="L302" s="132">
        <f t="shared" si="193"/>
        <v>226</v>
      </c>
      <c r="M302" s="132">
        <f t="shared" si="193"/>
        <v>184</v>
      </c>
      <c r="N302" s="132">
        <f t="shared" si="193"/>
        <v>182</v>
      </c>
      <c r="O302" s="132">
        <f t="shared" si="193"/>
        <v>107</v>
      </c>
      <c r="P302" s="132">
        <f t="shared" si="193"/>
        <v>357</v>
      </c>
      <c r="Q302" s="132">
        <f t="shared" si="193"/>
        <v>427</v>
      </c>
      <c r="R302" s="132">
        <f t="shared" si="193"/>
        <v>320</v>
      </c>
      <c r="S302" s="132">
        <f t="shared" si="193"/>
        <v>271</v>
      </c>
      <c r="T302" s="132">
        <f t="shared" si="193"/>
        <v>342</v>
      </c>
      <c r="U302" s="132">
        <f t="shared" si="193"/>
        <v>314</v>
      </c>
      <c r="V302" s="132">
        <f t="shared" si="193"/>
        <v>591</v>
      </c>
      <c r="W302" s="99" t="s">
        <v>55</v>
      </c>
      <c r="X302" s="83"/>
      <c r="Y302" s="83"/>
      <c r="Z302" s="83"/>
    </row>
    <row r="303" spans="1:26" x14ac:dyDescent="0.45">
      <c r="A303" s="97" t="s">
        <v>50</v>
      </c>
      <c r="B303" s="132"/>
      <c r="C303" s="132">
        <f t="shared" ref="C303:V303" si="194">C27-B27</f>
        <v>437</v>
      </c>
      <c r="D303" s="132">
        <f t="shared" si="194"/>
        <v>510</v>
      </c>
      <c r="E303" s="132">
        <f t="shared" si="194"/>
        <v>481</v>
      </c>
      <c r="F303" s="132">
        <f t="shared" si="194"/>
        <v>413</v>
      </c>
      <c r="G303" s="132">
        <f t="shared" si="194"/>
        <v>467</v>
      </c>
      <c r="H303" s="132">
        <f t="shared" si="194"/>
        <v>576</v>
      </c>
      <c r="I303" s="132">
        <f t="shared" si="194"/>
        <v>562</v>
      </c>
      <c r="J303" s="132">
        <f t="shared" si="194"/>
        <v>357</v>
      </c>
      <c r="K303" s="132">
        <f t="shared" si="194"/>
        <v>387</v>
      </c>
      <c r="L303" s="132">
        <f t="shared" si="194"/>
        <v>172</v>
      </c>
      <c r="M303" s="132">
        <f t="shared" si="194"/>
        <v>187</v>
      </c>
      <c r="N303" s="132">
        <f t="shared" si="194"/>
        <v>232</v>
      </c>
      <c r="O303" s="132">
        <f t="shared" si="194"/>
        <v>133</v>
      </c>
      <c r="P303" s="132">
        <f t="shared" si="194"/>
        <v>309</v>
      </c>
      <c r="Q303" s="132">
        <f t="shared" si="194"/>
        <v>616</v>
      </c>
      <c r="R303" s="132">
        <f t="shared" si="194"/>
        <v>480</v>
      </c>
      <c r="S303" s="132">
        <f t="shared" si="194"/>
        <v>256</v>
      </c>
      <c r="T303" s="132">
        <f t="shared" si="194"/>
        <v>469</v>
      </c>
      <c r="U303" s="132">
        <f t="shared" si="194"/>
        <v>514</v>
      </c>
      <c r="V303" s="132">
        <f t="shared" si="194"/>
        <v>590</v>
      </c>
      <c r="W303" s="99" t="s">
        <v>48</v>
      </c>
      <c r="X303" s="83"/>
      <c r="Y303" s="83"/>
      <c r="Z303" s="83"/>
    </row>
    <row r="304" spans="1:26" x14ac:dyDescent="0.45">
      <c r="A304" s="97" t="s">
        <v>64</v>
      </c>
      <c r="B304" s="132"/>
      <c r="C304" s="132">
        <f t="shared" ref="C304:V304" si="195">C28-B28</f>
        <v>247</v>
      </c>
      <c r="D304" s="132">
        <f t="shared" si="195"/>
        <v>279</v>
      </c>
      <c r="E304" s="132">
        <f t="shared" si="195"/>
        <v>319</v>
      </c>
      <c r="F304" s="132">
        <f t="shared" si="195"/>
        <v>366</v>
      </c>
      <c r="G304" s="132">
        <f t="shared" si="195"/>
        <v>303</v>
      </c>
      <c r="H304" s="132">
        <f t="shared" si="195"/>
        <v>415</v>
      </c>
      <c r="I304" s="132">
        <f t="shared" si="195"/>
        <v>339</v>
      </c>
      <c r="J304" s="132">
        <f t="shared" si="195"/>
        <v>234</v>
      </c>
      <c r="K304" s="132">
        <f t="shared" si="195"/>
        <v>272</v>
      </c>
      <c r="L304" s="132">
        <f t="shared" si="195"/>
        <v>265</v>
      </c>
      <c r="M304" s="132">
        <f t="shared" si="195"/>
        <v>256</v>
      </c>
      <c r="N304" s="132">
        <f t="shared" si="195"/>
        <v>234</v>
      </c>
      <c r="O304" s="132">
        <f t="shared" si="195"/>
        <v>114</v>
      </c>
      <c r="P304" s="132">
        <f t="shared" si="195"/>
        <v>274</v>
      </c>
      <c r="Q304" s="132">
        <f t="shared" si="195"/>
        <v>405</v>
      </c>
      <c r="R304" s="132">
        <f t="shared" si="195"/>
        <v>335</v>
      </c>
      <c r="S304" s="132">
        <f t="shared" si="195"/>
        <v>233</v>
      </c>
      <c r="T304" s="132">
        <f t="shared" si="195"/>
        <v>202</v>
      </c>
      <c r="U304" s="132">
        <f t="shared" si="195"/>
        <v>390</v>
      </c>
      <c r="V304" s="132">
        <f t="shared" si="195"/>
        <v>365</v>
      </c>
      <c r="W304" s="99" t="s">
        <v>62</v>
      </c>
      <c r="X304" s="83"/>
      <c r="Y304" s="83"/>
      <c r="Z304" s="83"/>
    </row>
    <row r="305" spans="1:26" x14ac:dyDescent="0.45">
      <c r="A305" s="97" t="s">
        <v>70</v>
      </c>
      <c r="B305" s="132"/>
      <c r="C305" s="132">
        <f t="shared" ref="C305:V305" si="196">C29-B29</f>
        <v>374</v>
      </c>
      <c r="D305" s="132">
        <f t="shared" si="196"/>
        <v>432</v>
      </c>
      <c r="E305" s="132">
        <f t="shared" si="196"/>
        <v>363</v>
      </c>
      <c r="F305" s="132">
        <f t="shared" si="196"/>
        <v>325</v>
      </c>
      <c r="G305" s="132">
        <f t="shared" si="196"/>
        <v>328</v>
      </c>
      <c r="H305" s="132">
        <f t="shared" si="196"/>
        <v>345</v>
      </c>
      <c r="I305" s="132">
        <f t="shared" si="196"/>
        <v>372</v>
      </c>
      <c r="J305" s="132">
        <f t="shared" si="196"/>
        <v>182</v>
      </c>
      <c r="K305" s="132">
        <f t="shared" si="196"/>
        <v>305</v>
      </c>
      <c r="L305" s="132">
        <f t="shared" si="196"/>
        <v>269</v>
      </c>
      <c r="M305" s="132">
        <f t="shared" si="196"/>
        <v>212</v>
      </c>
      <c r="N305" s="132">
        <f t="shared" si="196"/>
        <v>229</v>
      </c>
      <c r="O305" s="132">
        <f t="shared" si="196"/>
        <v>291</v>
      </c>
      <c r="P305" s="132">
        <f t="shared" si="196"/>
        <v>386</v>
      </c>
      <c r="Q305" s="132">
        <f t="shared" si="196"/>
        <v>244</v>
      </c>
      <c r="R305" s="132">
        <f t="shared" si="196"/>
        <v>377</v>
      </c>
      <c r="S305" s="132">
        <f t="shared" si="196"/>
        <v>242</v>
      </c>
      <c r="T305" s="132">
        <f t="shared" si="196"/>
        <v>392</v>
      </c>
      <c r="U305" s="132">
        <f t="shared" si="196"/>
        <v>336</v>
      </c>
      <c r="V305" s="132">
        <f t="shared" si="196"/>
        <v>336</v>
      </c>
      <c r="W305" s="99" t="s">
        <v>68</v>
      </c>
      <c r="X305" s="83"/>
      <c r="Y305" s="83"/>
      <c r="Z305" s="83"/>
    </row>
    <row r="306" spans="1:26" x14ac:dyDescent="0.45">
      <c r="A306" s="97" t="s">
        <v>82</v>
      </c>
      <c r="B306" s="132"/>
      <c r="C306" s="132">
        <f t="shared" ref="C306:V306" si="197">C30-B30</f>
        <v>359</v>
      </c>
      <c r="D306" s="132">
        <f t="shared" si="197"/>
        <v>340</v>
      </c>
      <c r="E306" s="132">
        <f t="shared" si="197"/>
        <v>296</v>
      </c>
      <c r="F306" s="132">
        <f t="shared" si="197"/>
        <v>361</v>
      </c>
      <c r="G306" s="132">
        <f t="shared" si="197"/>
        <v>304</v>
      </c>
      <c r="H306" s="132">
        <f t="shared" si="197"/>
        <v>411</v>
      </c>
      <c r="I306" s="132">
        <f t="shared" si="197"/>
        <v>386</v>
      </c>
      <c r="J306" s="132">
        <f t="shared" si="197"/>
        <v>219</v>
      </c>
      <c r="K306" s="132">
        <f t="shared" si="197"/>
        <v>171</v>
      </c>
      <c r="L306" s="132">
        <f t="shared" si="197"/>
        <v>3</v>
      </c>
      <c r="M306" s="132">
        <f t="shared" si="197"/>
        <v>181</v>
      </c>
      <c r="N306" s="132">
        <f t="shared" si="197"/>
        <v>475</v>
      </c>
      <c r="O306" s="132">
        <f t="shared" si="197"/>
        <v>-7</v>
      </c>
      <c r="P306" s="132">
        <f t="shared" si="197"/>
        <v>297</v>
      </c>
      <c r="Q306" s="132">
        <f t="shared" si="197"/>
        <v>277</v>
      </c>
      <c r="R306" s="132">
        <f t="shared" si="197"/>
        <v>393</v>
      </c>
      <c r="S306" s="132">
        <f t="shared" si="197"/>
        <v>222</v>
      </c>
      <c r="T306" s="132">
        <f t="shared" si="197"/>
        <v>25</v>
      </c>
      <c r="U306" s="132">
        <f t="shared" si="197"/>
        <v>328</v>
      </c>
      <c r="V306" s="132">
        <f t="shared" si="197"/>
        <v>649</v>
      </c>
      <c r="W306" s="99" t="s">
        <v>76</v>
      </c>
      <c r="X306" s="83"/>
      <c r="Y306" s="83"/>
      <c r="Z306" s="83"/>
    </row>
    <row r="307" spans="1:26" x14ac:dyDescent="0.45">
      <c r="A307" s="97" t="s">
        <v>71</v>
      </c>
      <c r="B307" s="132"/>
      <c r="C307" s="132">
        <f t="shared" ref="C307:V307" si="198">C31-B31</f>
        <v>288</v>
      </c>
      <c r="D307" s="132">
        <f t="shared" si="198"/>
        <v>396</v>
      </c>
      <c r="E307" s="132">
        <f t="shared" si="198"/>
        <v>342</v>
      </c>
      <c r="F307" s="132">
        <f t="shared" si="198"/>
        <v>248</v>
      </c>
      <c r="G307" s="132">
        <f t="shared" si="198"/>
        <v>232</v>
      </c>
      <c r="H307" s="132">
        <f t="shared" si="198"/>
        <v>151</v>
      </c>
      <c r="I307" s="132">
        <f t="shared" si="198"/>
        <v>513</v>
      </c>
      <c r="J307" s="132">
        <f t="shared" si="198"/>
        <v>322</v>
      </c>
      <c r="K307" s="132">
        <f t="shared" si="198"/>
        <v>167</v>
      </c>
      <c r="L307" s="132">
        <f t="shared" si="198"/>
        <v>172</v>
      </c>
      <c r="M307" s="132">
        <f t="shared" si="198"/>
        <v>275</v>
      </c>
      <c r="N307" s="132">
        <f t="shared" si="198"/>
        <v>273</v>
      </c>
      <c r="O307" s="132">
        <f t="shared" si="198"/>
        <v>54</v>
      </c>
      <c r="P307" s="132">
        <f t="shared" si="198"/>
        <v>236</v>
      </c>
      <c r="Q307" s="132">
        <f t="shared" si="198"/>
        <v>433</v>
      </c>
      <c r="R307" s="132">
        <f t="shared" si="198"/>
        <v>347</v>
      </c>
      <c r="S307" s="132">
        <f t="shared" si="198"/>
        <v>216</v>
      </c>
      <c r="T307" s="132">
        <f t="shared" si="198"/>
        <v>208</v>
      </c>
      <c r="U307" s="132">
        <f t="shared" si="198"/>
        <v>399</v>
      </c>
      <c r="V307" s="132">
        <f t="shared" si="198"/>
        <v>490</v>
      </c>
      <c r="W307" s="99" t="s">
        <v>68</v>
      </c>
      <c r="X307" s="83"/>
      <c r="Y307" s="83"/>
      <c r="Z307" s="83"/>
    </row>
    <row r="308" spans="1:26" x14ac:dyDescent="0.45">
      <c r="A308" s="97" t="s">
        <v>96</v>
      </c>
      <c r="B308" s="132"/>
      <c r="C308" s="132">
        <f t="shared" ref="C308:V308" si="199">C32-B32</f>
        <v>342</v>
      </c>
      <c r="D308" s="132">
        <f t="shared" si="199"/>
        <v>280</v>
      </c>
      <c r="E308" s="132">
        <f t="shared" si="199"/>
        <v>325</v>
      </c>
      <c r="F308" s="132">
        <f t="shared" si="199"/>
        <v>253</v>
      </c>
      <c r="G308" s="132">
        <f t="shared" si="199"/>
        <v>385</v>
      </c>
      <c r="H308" s="132">
        <f t="shared" si="199"/>
        <v>319</v>
      </c>
      <c r="I308" s="132">
        <f t="shared" si="199"/>
        <v>343</v>
      </c>
      <c r="J308" s="132">
        <f t="shared" si="199"/>
        <v>243</v>
      </c>
      <c r="K308" s="132">
        <f t="shared" si="199"/>
        <v>292</v>
      </c>
      <c r="L308" s="132">
        <f t="shared" si="199"/>
        <v>282</v>
      </c>
      <c r="M308" s="132">
        <f t="shared" si="199"/>
        <v>231</v>
      </c>
      <c r="N308" s="132">
        <f t="shared" si="199"/>
        <v>311</v>
      </c>
      <c r="O308" s="132">
        <f t="shared" si="199"/>
        <v>242</v>
      </c>
      <c r="P308" s="132">
        <f t="shared" si="199"/>
        <v>239</v>
      </c>
      <c r="Q308" s="132">
        <f t="shared" si="199"/>
        <v>402</v>
      </c>
      <c r="R308" s="132">
        <f t="shared" si="199"/>
        <v>336</v>
      </c>
      <c r="S308" s="132">
        <f t="shared" si="199"/>
        <v>350</v>
      </c>
      <c r="T308" s="132">
        <f t="shared" si="199"/>
        <v>324</v>
      </c>
      <c r="U308" s="132">
        <f t="shared" si="199"/>
        <v>454</v>
      </c>
      <c r="V308" s="132">
        <f t="shared" si="199"/>
        <v>404</v>
      </c>
      <c r="W308" s="99" t="s">
        <v>94</v>
      </c>
      <c r="X308" s="83"/>
      <c r="Y308" s="83"/>
      <c r="Z308" s="83"/>
    </row>
    <row r="309" spans="1:26" x14ac:dyDescent="0.45">
      <c r="A309" s="97" t="s">
        <v>72</v>
      </c>
      <c r="B309" s="132"/>
      <c r="C309" s="132">
        <f t="shared" ref="C309:V309" si="200">C33-B33</f>
        <v>420</v>
      </c>
      <c r="D309" s="132">
        <f t="shared" si="200"/>
        <v>327</v>
      </c>
      <c r="E309" s="132">
        <f t="shared" si="200"/>
        <v>351</v>
      </c>
      <c r="F309" s="132">
        <f t="shared" si="200"/>
        <v>361</v>
      </c>
      <c r="G309" s="132">
        <f t="shared" si="200"/>
        <v>347</v>
      </c>
      <c r="H309" s="132">
        <f t="shared" si="200"/>
        <v>432</v>
      </c>
      <c r="I309" s="132">
        <f t="shared" si="200"/>
        <v>290</v>
      </c>
      <c r="J309" s="132">
        <f t="shared" si="200"/>
        <v>275</v>
      </c>
      <c r="K309" s="132">
        <f t="shared" si="200"/>
        <v>176</v>
      </c>
      <c r="L309" s="132">
        <f t="shared" si="200"/>
        <v>302</v>
      </c>
      <c r="M309" s="132">
        <f t="shared" si="200"/>
        <v>174</v>
      </c>
      <c r="N309" s="132">
        <f t="shared" si="200"/>
        <v>244</v>
      </c>
      <c r="O309" s="132">
        <f t="shared" si="200"/>
        <v>104</v>
      </c>
      <c r="P309" s="132">
        <f t="shared" si="200"/>
        <v>247</v>
      </c>
      <c r="Q309" s="132">
        <f t="shared" si="200"/>
        <v>404</v>
      </c>
      <c r="R309" s="132">
        <f t="shared" si="200"/>
        <v>364</v>
      </c>
      <c r="S309" s="132">
        <f t="shared" si="200"/>
        <v>246</v>
      </c>
      <c r="T309" s="132">
        <f t="shared" si="200"/>
        <v>303</v>
      </c>
      <c r="U309" s="132">
        <f t="shared" si="200"/>
        <v>425</v>
      </c>
      <c r="V309" s="132">
        <f t="shared" si="200"/>
        <v>597</v>
      </c>
      <c r="W309" s="99" t="s">
        <v>68</v>
      </c>
      <c r="X309" s="83"/>
      <c r="Y309" s="83"/>
      <c r="Z309" s="83"/>
    </row>
    <row r="310" spans="1:26" x14ac:dyDescent="0.45">
      <c r="A310" s="97" t="s">
        <v>102</v>
      </c>
      <c r="B310" s="132"/>
      <c r="C310" s="132">
        <f t="shared" ref="C310:V310" si="201">C34-B34</f>
        <v>282</v>
      </c>
      <c r="D310" s="132">
        <f t="shared" si="201"/>
        <v>398</v>
      </c>
      <c r="E310" s="132">
        <f t="shared" si="201"/>
        <v>304</v>
      </c>
      <c r="F310" s="132">
        <f t="shared" si="201"/>
        <v>291</v>
      </c>
      <c r="G310" s="132">
        <f t="shared" si="201"/>
        <v>244</v>
      </c>
      <c r="H310" s="132">
        <f t="shared" si="201"/>
        <v>241</v>
      </c>
      <c r="I310" s="132">
        <f t="shared" si="201"/>
        <v>284</v>
      </c>
      <c r="J310" s="132">
        <f t="shared" si="201"/>
        <v>178</v>
      </c>
      <c r="K310" s="132">
        <f t="shared" si="201"/>
        <v>81</v>
      </c>
      <c r="L310" s="132">
        <f t="shared" si="201"/>
        <v>93</v>
      </c>
      <c r="M310" s="132">
        <f t="shared" si="201"/>
        <v>185</v>
      </c>
      <c r="N310" s="132">
        <f t="shared" si="201"/>
        <v>83</v>
      </c>
      <c r="O310" s="132">
        <f t="shared" si="201"/>
        <v>203</v>
      </c>
      <c r="P310" s="132">
        <f t="shared" si="201"/>
        <v>464</v>
      </c>
      <c r="Q310" s="132">
        <f t="shared" si="201"/>
        <v>264</v>
      </c>
      <c r="R310" s="132">
        <f t="shared" si="201"/>
        <v>390</v>
      </c>
      <c r="S310" s="132">
        <f t="shared" si="201"/>
        <v>265</v>
      </c>
      <c r="T310" s="132">
        <f t="shared" si="201"/>
        <v>250</v>
      </c>
      <c r="U310" s="132">
        <f t="shared" si="201"/>
        <v>222</v>
      </c>
      <c r="V310" s="132">
        <f t="shared" si="201"/>
        <v>234</v>
      </c>
      <c r="W310" s="99" t="s">
        <v>100</v>
      </c>
      <c r="X310" s="83"/>
      <c r="Y310" s="83"/>
      <c r="Z310" s="83"/>
    </row>
    <row r="311" spans="1:26" x14ac:dyDescent="0.45">
      <c r="A311" s="97" t="s">
        <v>51</v>
      </c>
      <c r="B311" s="132"/>
      <c r="C311" s="132">
        <f t="shared" ref="C311:V311" si="202">C35-B35</f>
        <v>284</v>
      </c>
      <c r="D311" s="132">
        <f t="shared" si="202"/>
        <v>307</v>
      </c>
      <c r="E311" s="132">
        <f t="shared" si="202"/>
        <v>413</v>
      </c>
      <c r="F311" s="132">
        <f t="shared" si="202"/>
        <v>493</v>
      </c>
      <c r="G311" s="132">
        <f t="shared" si="202"/>
        <v>552</v>
      </c>
      <c r="H311" s="132">
        <f t="shared" si="202"/>
        <v>478</v>
      </c>
      <c r="I311" s="132">
        <f t="shared" si="202"/>
        <v>464</v>
      </c>
      <c r="J311" s="132">
        <f t="shared" si="202"/>
        <v>356</v>
      </c>
      <c r="K311" s="132">
        <f t="shared" si="202"/>
        <v>546</v>
      </c>
      <c r="L311" s="132">
        <f t="shared" si="202"/>
        <v>316</v>
      </c>
      <c r="M311" s="132">
        <f t="shared" si="202"/>
        <v>272</v>
      </c>
      <c r="N311" s="132">
        <f t="shared" si="202"/>
        <v>243</v>
      </c>
      <c r="O311" s="132">
        <f t="shared" si="202"/>
        <v>226</v>
      </c>
      <c r="P311" s="132">
        <f t="shared" si="202"/>
        <v>181</v>
      </c>
      <c r="Q311" s="132">
        <f t="shared" si="202"/>
        <v>396</v>
      </c>
      <c r="R311" s="132">
        <f t="shared" si="202"/>
        <v>394</v>
      </c>
      <c r="S311" s="132">
        <f t="shared" si="202"/>
        <v>416</v>
      </c>
      <c r="T311" s="132">
        <f t="shared" si="202"/>
        <v>401</v>
      </c>
      <c r="U311" s="132">
        <f t="shared" si="202"/>
        <v>336</v>
      </c>
      <c r="V311" s="132">
        <f t="shared" si="202"/>
        <v>483</v>
      </c>
      <c r="W311" s="99" t="s">
        <v>48</v>
      </c>
      <c r="X311" s="83"/>
      <c r="Y311" s="83"/>
      <c r="Z311" s="83"/>
    </row>
    <row r="312" spans="1:26" x14ac:dyDescent="0.45">
      <c r="A312" s="97" t="s">
        <v>58</v>
      </c>
      <c r="B312" s="132"/>
      <c r="C312" s="132">
        <f t="shared" ref="C312:V312" si="203">C36-B36</f>
        <v>258</v>
      </c>
      <c r="D312" s="132">
        <f t="shared" si="203"/>
        <v>415</v>
      </c>
      <c r="E312" s="132">
        <f t="shared" si="203"/>
        <v>293</v>
      </c>
      <c r="F312" s="132">
        <f t="shared" si="203"/>
        <v>309</v>
      </c>
      <c r="G312" s="132">
        <f t="shared" si="203"/>
        <v>450</v>
      </c>
      <c r="H312" s="132">
        <f t="shared" si="203"/>
        <v>303</v>
      </c>
      <c r="I312" s="132">
        <f t="shared" si="203"/>
        <v>378</v>
      </c>
      <c r="J312" s="132">
        <f t="shared" si="203"/>
        <v>215</v>
      </c>
      <c r="K312" s="132">
        <f t="shared" si="203"/>
        <v>403</v>
      </c>
      <c r="L312" s="132">
        <f t="shared" si="203"/>
        <v>59</v>
      </c>
      <c r="M312" s="132">
        <f t="shared" si="203"/>
        <v>155</v>
      </c>
      <c r="N312" s="132">
        <f t="shared" si="203"/>
        <v>367</v>
      </c>
      <c r="O312" s="132">
        <f t="shared" si="203"/>
        <v>197</v>
      </c>
      <c r="P312" s="132">
        <f t="shared" si="203"/>
        <v>474</v>
      </c>
      <c r="Q312" s="132">
        <f t="shared" si="203"/>
        <v>475</v>
      </c>
      <c r="R312" s="132">
        <f t="shared" si="203"/>
        <v>496</v>
      </c>
      <c r="S312" s="132">
        <f t="shared" si="203"/>
        <v>361</v>
      </c>
      <c r="T312" s="132">
        <f t="shared" si="203"/>
        <v>325</v>
      </c>
      <c r="U312" s="132">
        <f t="shared" si="203"/>
        <v>599</v>
      </c>
      <c r="V312" s="132">
        <f t="shared" si="203"/>
        <v>604</v>
      </c>
      <c r="W312" s="99" t="s">
        <v>55</v>
      </c>
      <c r="X312" s="83"/>
      <c r="Y312" s="83"/>
      <c r="Z312" s="83"/>
    </row>
    <row r="313" spans="1:26" x14ac:dyDescent="0.45">
      <c r="A313" s="97" t="s">
        <v>90</v>
      </c>
      <c r="B313" s="132"/>
      <c r="C313" s="132">
        <f t="shared" ref="C313:V313" si="204">C37-B37</f>
        <v>269</v>
      </c>
      <c r="D313" s="132">
        <f t="shared" si="204"/>
        <v>310</v>
      </c>
      <c r="E313" s="132">
        <f t="shared" si="204"/>
        <v>245</v>
      </c>
      <c r="F313" s="132">
        <f t="shared" si="204"/>
        <v>384</v>
      </c>
      <c r="G313" s="132">
        <f t="shared" si="204"/>
        <v>434</v>
      </c>
      <c r="H313" s="132">
        <f t="shared" si="204"/>
        <v>264</v>
      </c>
      <c r="I313" s="132">
        <f t="shared" si="204"/>
        <v>333</v>
      </c>
      <c r="J313" s="132">
        <f t="shared" si="204"/>
        <v>295</v>
      </c>
      <c r="K313" s="132">
        <f t="shared" si="204"/>
        <v>267</v>
      </c>
      <c r="L313" s="132">
        <f t="shared" si="204"/>
        <v>166</v>
      </c>
      <c r="M313" s="132">
        <f t="shared" si="204"/>
        <v>84</v>
      </c>
      <c r="N313" s="132">
        <f t="shared" si="204"/>
        <v>165</v>
      </c>
      <c r="O313" s="132">
        <f t="shared" si="204"/>
        <v>18</v>
      </c>
      <c r="P313" s="132">
        <f t="shared" si="204"/>
        <v>313</v>
      </c>
      <c r="Q313" s="132">
        <f t="shared" si="204"/>
        <v>408</v>
      </c>
      <c r="R313" s="132">
        <f t="shared" si="204"/>
        <v>299</v>
      </c>
      <c r="S313" s="132">
        <f t="shared" si="204"/>
        <v>256</v>
      </c>
      <c r="T313" s="132">
        <f t="shared" si="204"/>
        <v>181</v>
      </c>
      <c r="U313" s="132">
        <f t="shared" si="204"/>
        <v>305</v>
      </c>
      <c r="V313" s="132">
        <f t="shared" si="204"/>
        <v>443</v>
      </c>
      <c r="W313" s="99" t="s">
        <v>89</v>
      </c>
      <c r="X313" s="83"/>
      <c r="Y313" s="83"/>
      <c r="Z313" s="83"/>
    </row>
    <row r="314" spans="1:26" x14ac:dyDescent="0.45">
      <c r="A314" s="97" t="s">
        <v>59</v>
      </c>
      <c r="B314" s="132"/>
      <c r="C314" s="132">
        <f t="shared" ref="C314:V314" si="205">C38-B38</f>
        <v>395</v>
      </c>
      <c r="D314" s="132">
        <f t="shared" si="205"/>
        <v>409</v>
      </c>
      <c r="E314" s="132">
        <f t="shared" si="205"/>
        <v>503</v>
      </c>
      <c r="F314" s="132">
        <f t="shared" si="205"/>
        <v>389</v>
      </c>
      <c r="G314" s="132">
        <f t="shared" si="205"/>
        <v>331</v>
      </c>
      <c r="H314" s="132">
        <f t="shared" si="205"/>
        <v>434</v>
      </c>
      <c r="I314" s="132">
        <f t="shared" si="205"/>
        <v>356</v>
      </c>
      <c r="J314" s="132">
        <f t="shared" si="205"/>
        <v>218</v>
      </c>
      <c r="K314" s="132">
        <f t="shared" si="205"/>
        <v>447</v>
      </c>
      <c r="L314" s="132">
        <f t="shared" si="205"/>
        <v>253</v>
      </c>
      <c r="M314" s="132">
        <f t="shared" si="205"/>
        <v>232</v>
      </c>
      <c r="N314" s="132">
        <f t="shared" si="205"/>
        <v>94</v>
      </c>
      <c r="O314" s="132">
        <f t="shared" si="205"/>
        <v>286</v>
      </c>
      <c r="P314" s="132">
        <f t="shared" si="205"/>
        <v>434</v>
      </c>
      <c r="Q314" s="132">
        <f t="shared" si="205"/>
        <v>500</v>
      </c>
      <c r="R314" s="132">
        <f t="shared" si="205"/>
        <v>622</v>
      </c>
      <c r="S314" s="132">
        <f t="shared" si="205"/>
        <v>631</v>
      </c>
      <c r="T314" s="132">
        <f t="shared" si="205"/>
        <v>540</v>
      </c>
      <c r="U314" s="132">
        <f t="shared" si="205"/>
        <v>834</v>
      </c>
      <c r="V314" s="132">
        <f t="shared" si="205"/>
        <v>1075</v>
      </c>
      <c r="W314" s="99" t="s">
        <v>55</v>
      </c>
      <c r="X314" s="83"/>
      <c r="Y314" s="83"/>
      <c r="Z314" s="83"/>
    </row>
    <row r="315" spans="1:26" x14ac:dyDescent="0.45">
      <c r="A315" s="97" t="s">
        <v>83</v>
      </c>
      <c r="B315" s="132"/>
      <c r="C315" s="132">
        <f t="shared" ref="C315:V315" si="206">C39-B39</f>
        <v>400</v>
      </c>
      <c r="D315" s="132">
        <f t="shared" si="206"/>
        <v>224</v>
      </c>
      <c r="E315" s="132">
        <f t="shared" si="206"/>
        <v>322</v>
      </c>
      <c r="F315" s="132">
        <f t="shared" si="206"/>
        <v>347</v>
      </c>
      <c r="G315" s="132">
        <f t="shared" si="206"/>
        <v>299</v>
      </c>
      <c r="H315" s="132">
        <f t="shared" si="206"/>
        <v>293</v>
      </c>
      <c r="I315" s="132">
        <f t="shared" si="206"/>
        <v>161</v>
      </c>
      <c r="J315" s="132">
        <f t="shared" si="206"/>
        <v>170</v>
      </c>
      <c r="K315" s="132">
        <f t="shared" si="206"/>
        <v>288</v>
      </c>
      <c r="L315" s="132">
        <f t="shared" si="206"/>
        <v>64</v>
      </c>
      <c r="M315" s="132">
        <f t="shared" si="206"/>
        <v>187</v>
      </c>
      <c r="N315" s="132">
        <f t="shared" si="206"/>
        <v>263</v>
      </c>
      <c r="O315" s="132">
        <f t="shared" si="206"/>
        <v>-55</v>
      </c>
      <c r="P315" s="132">
        <f t="shared" si="206"/>
        <v>281</v>
      </c>
      <c r="Q315" s="132">
        <f t="shared" si="206"/>
        <v>400</v>
      </c>
      <c r="R315" s="132">
        <f t="shared" si="206"/>
        <v>292</v>
      </c>
      <c r="S315" s="132">
        <f t="shared" si="206"/>
        <v>219</v>
      </c>
      <c r="T315" s="132">
        <f t="shared" si="206"/>
        <v>180</v>
      </c>
      <c r="U315" s="132">
        <f t="shared" si="206"/>
        <v>334</v>
      </c>
      <c r="V315" s="132">
        <f t="shared" si="206"/>
        <v>298</v>
      </c>
      <c r="W315" s="99" t="s">
        <v>76</v>
      </c>
      <c r="X315" s="83"/>
      <c r="Y315" s="83"/>
      <c r="Z315" s="83"/>
    </row>
    <row r="316" spans="1:26" x14ac:dyDescent="0.45">
      <c r="A316" s="97" t="s">
        <v>73</v>
      </c>
      <c r="B316" s="132"/>
      <c r="C316" s="132">
        <f t="shared" ref="C316:V316" si="207">C40-B40</f>
        <v>414</v>
      </c>
      <c r="D316" s="132">
        <f t="shared" si="207"/>
        <v>501</v>
      </c>
      <c r="E316" s="132">
        <f t="shared" si="207"/>
        <v>201</v>
      </c>
      <c r="F316" s="132">
        <f t="shared" si="207"/>
        <v>340</v>
      </c>
      <c r="G316" s="132">
        <f t="shared" si="207"/>
        <v>336</v>
      </c>
      <c r="H316" s="132">
        <f t="shared" si="207"/>
        <v>381</v>
      </c>
      <c r="I316" s="132">
        <f t="shared" si="207"/>
        <v>436</v>
      </c>
      <c r="J316" s="132">
        <f t="shared" si="207"/>
        <v>327</v>
      </c>
      <c r="K316" s="132">
        <f t="shared" si="207"/>
        <v>388</v>
      </c>
      <c r="L316" s="132">
        <f t="shared" si="207"/>
        <v>304</v>
      </c>
      <c r="M316" s="132">
        <f t="shared" si="207"/>
        <v>313</v>
      </c>
      <c r="N316" s="132">
        <f t="shared" si="207"/>
        <v>133</v>
      </c>
      <c r="O316" s="132">
        <f t="shared" si="207"/>
        <v>255</v>
      </c>
      <c r="P316" s="132">
        <f t="shared" si="207"/>
        <v>293</v>
      </c>
      <c r="Q316" s="132">
        <f t="shared" si="207"/>
        <v>352</v>
      </c>
      <c r="R316" s="132">
        <f t="shared" si="207"/>
        <v>325</v>
      </c>
      <c r="S316" s="132">
        <f t="shared" si="207"/>
        <v>279</v>
      </c>
      <c r="T316" s="132">
        <f t="shared" si="207"/>
        <v>308</v>
      </c>
      <c r="U316" s="132">
        <f t="shared" si="207"/>
        <v>384</v>
      </c>
      <c r="V316" s="132">
        <f t="shared" si="207"/>
        <v>648</v>
      </c>
      <c r="W316" s="99" t="s">
        <v>68</v>
      </c>
      <c r="X316" s="83"/>
      <c r="Y316" s="83"/>
      <c r="Z316" s="83"/>
    </row>
    <row r="317" spans="1:26" x14ac:dyDescent="0.45">
      <c r="A317" s="97" t="s">
        <v>65</v>
      </c>
      <c r="B317" s="132"/>
      <c r="C317" s="132">
        <f t="shared" ref="C317:V317" si="208">C41-B41</f>
        <v>429</v>
      </c>
      <c r="D317" s="132">
        <f t="shared" si="208"/>
        <v>400</v>
      </c>
      <c r="E317" s="132">
        <f t="shared" si="208"/>
        <v>382</v>
      </c>
      <c r="F317" s="132">
        <f t="shared" si="208"/>
        <v>352</v>
      </c>
      <c r="G317" s="132">
        <f t="shared" si="208"/>
        <v>342</v>
      </c>
      <c r="H317" s="132">
        <f t="shared" si="208"/>
        <v>284</v>
      </c>
      <c r="I317" s="132">
        <f t="shared" si="208"/>
        <v>277</v>
      </c>
      <c r="J317" s="132">
        <f t="shared" si="208"/>
        <v>142</v>
      </c>
      <c r="K317" s="132">
        <f t="shared" si="208"/>
        <v>426</v>
      </c>
      <c r="L317" s="132">
        <f t="shared" si="208"/>
        <v>155</v>
      </c>
      <c r="M317" s="132">
        <f t="shared" si="208"/>
        <v>91</v>
      </c>
      <c r="N317" s="132">
        <f t="shared" si="208"/>
        <v>366</v>
      </c>
      <c r="O317" s="132">
        <f t="shared" si="208"/>
        <v>176</v>
      </c>
      <c r="P317" s="132">
        <f t="shared" si="208"/>
        <v>371</v>
      </c>
      <c r="Q317" s="132">
        <f t="shared" si="208"/>
        <v>353</v>
      </c>
      <c r="R317" s="132">
        <f t="shared" si="208"/>
        <v>308</v>
      </c>
      <c r="S317" s="132">
        <f t="shared" si="208"/>
        <v>338</v>
      </c>
      <c r="T317" s="132">
        <f t="shared" si="208"/>
        <v>227</v>
      </c>
      <c r="U317" s="132">
        <f t="shared" si="208"/>
        <v>546</v>
      </c>
      <c r="V317" s="132">
        <f t="shared" si="208"/>
        <v>305</v>
      </c>
      <c r="W317" s="99" t="s">
        <v>62</v>
      </c>
      <c r="X317" s="83"/>
      <c r="Y317" s="83"/>
      <c r="Z317" s="83"/>
    </row>
    <row r="318" spans="1:26" x14ac:dyDescent="0.45">
      <c r="A318" s="97" t="s">
        <v>91</v>
      </c>
      <c r="B318" s="132"/>
      <c r="C318" s="132">
        <f t="shared" ref="C318:V318" si="209">C42-B42</f>
        <v>339</v>
      </c>
      <c r="D318" s="132">
        <f t="shared" si="209"/>
        <v>265</v>
      </c>
      <c r="E318" s="132">
        <f t="shared" si="209"/>
        <v>397</v>
      </c>
      <c r="F318" s="132">
        <f t="shared" si="209"/>
        <v>206</v>
      </c>
      <c r="G318" s="132">
        <f t="shared" si="209"/>
        <v>405</v>
      </c>
      <c r="H318" s="132">
        <f t="shared" si="209"/>
        <v>322</v>
      </c>
      <c r="I318" s="132">
        <f t="shared" si="209"/>
        <v>351</v>
      </c>
      <c r="J318" s="132">
        <f t="shared" si="209"/>
        <v>333</v>
      </c>
      <c r="K318" s="132">
        <f t="shared" si="209"/>
        <v>142</v>
      </c>
      <c r="L318" s="132">
        <f t="shared" si="209"/>
        <v>150</v>
      </c>
      <c r="M318" s="132">
        <f t="shared" si="209"/>
        <v>273</v>
      </c>
      <c r="N318" s="132">
        <f t="shared" si="209"/>
        <v>275</v>
      </c>
      <c r="O318" s="132">
        <f t="shared" si="209"/>
        <v>104</v>
      </c>
      <c r="P318" s="132">
        <f t="shared" si="209"/>
        <v>342</v>
      </c>
      <c r="Q318" s="132">
        <f t="shared" si="209"/>
        <v>244</v>
      </c>
      <c r="R318" s="132">
        <f t="shared" si="209"/>
        <v>230</v>
      </c>
      <c r="S318" s="132">
        <f t="shared" si="209"/>
        <v>250</v>
      </c>
      <c r="T318" s="132">
        <f t="shared" si="209"/>
        <v>243</v>
      </c>
      <c r="U318" s="132">
        <f t="shared" si="209"/>
        <v>298</v>
      </c>
      <c r="V318" s="132">
        <f t="shared" si="209"/>
        <v>521</v>
      </c>
      <c r="W318" s="99" t="s">
        <v>89</v>
      </c>
      <c r="X318" s="83"/>
      <c r="Y318" s="83"/>
      <c r="Z318" s="83"/>
    </row>
    <row r="319" spans="1:26" x14ac:dyDescent="0.45">
      <c r="A319" s="97" t="s">
        <v>103</v>
      </c>
      <c r="B319" s="132"/>
      <c r="C319" s="132">
        <f t="shared" ref="C319:V319" si="210">C43-B43</f>
        <v>405</v>
      </c>
      <c r="D319" s="132">
        <f t="shared" si="210"/>
        <v>257</v>
      </c>
      <c r="E319" s="132">
        <f t="shared" si="210"/>
        <v>279</v>
      </c>
      <c r="F319" s="132">
        <f t="shared" si="210"/>
        <v>348</v>
      </c>
      <c r="G319" s="132">
        <f t="shared" si="210"/>
        <v>372</v>
      </c>
      <c r="H319" s="132">
        <f t="shared" si="210"/>
        <v>365</v>
      </c>
      <c r="I319" s="132">
        <f t="shared" si="210"/>
        <v>243</v>
      </c>
      <c r="J319" s="132">
        <f t="shared" si="210"/>
        <v>229</v>
      </c>
      <c r="K319" s="132">
        <f t="shared" si="210"/>
        <v>270</v>
      </c>
      <c r="L319" s="132">
        <f t="shared" si="210"/>
        <v>248</v>
      </c>
      <c r="M319" s="132">
        <f t="shared" si="210"/>
        <v>237</v>
      </c>
      <c r="N319" s="132">
        <f t="shared" si="210"/>
        <v>172</v>
      </c>
      <c r="O319" s="132">
        <f t="shared" si="210"/>
        <v>219</v>
      </c>
      <c r="P319" s="132">
        <f t="shared" si="210"/>
        <v>521</v>
      </c>
      <c r="Q319" s="132">
        <f t="shared" si="210"/>
        <v>539</v>
      </c>
      <c r="R319" s="132">
        <f t="shared" si="210"/>
        <v>261</v>
      </c>
      <c r="S319" s="132">
        <f t="shared" si="210"/>
        <v>128</v>
      </c>
      <c r="T319" s="132">
        <f t="shared" si="210"/>
        <v>341</v>
      </c>
      <c r="U319" s="132">
        <f t="shared" si="210"/>
        <v>467</v>
      </c>
      <c r="V319" s="132">
        <f t="shared" si="210"/>
        <v>436</v>
      </c>
      <c r="W319" s="99" t="s">
        <v>100</v>
      </c>
      <c r="X319" s="83"/>
      <c r="Y319" s="83"/>
      <c r="Z319" s="83"/>
    </row>
    <row r="320" spans="1:26" x14ac:dyDescent="0.45">
      <c r="A320" s="97" t="s">
        <v>60</v>
      </c>
      <c r="B320" s="132"/>
      <c r="C320" s="132">
        <f t="shared" ref="C320:V320" si="211">C44-B44</f>
        <v>354</v>
      </c>
      <c r="D320" s="132">
        <f t="shared" si="211"/>
        <v>333</v>
      </c>
      <c r="E320" s="132">
        <f t="shared" si="211"/>
        <v>402</v>
      </c>
      <c r="F320" s="132">
        <f t="shared" si="211"/>
        <v>375</v>
      </c>
      <c r="G320" s="132">
        <f t="shared" si="211"/>
        <v>406</v>
      </c>
      <c r="H320" s="132">
        <f t="shared" si="211"/>
        <v>296</v>
      </c>
      <c r="I320" s="132">
        <f t="shared" si="211"/>
        <v>371</v>
      </c>
      <c r="J320" s="132">
        <f t="shared" si="211"/>
        <v>218</v>
      </c>
      <c r="K320" s="132">
        <f t="shared" si="211"/>
        <v>198</v>
      </c>
      <c r="L320" s="132">
        <f t="shared" si="211"/>
        <v>414</v>
      </c>
      <c r="M320" s="132">
        <f t="shared" si="211"/>
        <v>302</v>
      </c>
      <c r="N320" s="132">
        <f t="shared" si="211"/>
        <v>206</v>
      </c>
      <c r="O320" s="132">
        <f t="shared" si="211"/>
        <v>225</v>
      </c>
      <c r="P320" s="132">
        <f t="shared" si="211"/>
        <v>340</v>
      </c>
      <c r="Q320" s="132">
        <f t="shared" si="211"/>
        <v>420</v>
      </c>
      <c r="R320" s="132">
        <f t="shared" si="211"/>
        <v>418</v>
      </c>
      <c r="S320" s="132">
        <f t="shared" si="211"/>
        <v>362</v>
      </c>
      <c r="T320" s="132">
        <f t="shared" si="211"/>
        <v>568</v>
      </c>
      <c r="U320" s="132">
        <f t="shared" si="211"/>
        <v>265</v>
      </c>
      <c r="V320" s="132">
        <f t="shared" si="211"/>
        <v>428</v>
      </c>
      <c r="W320" s="99" t="s">
        <v>55</v>
      </c>
      <c r="X320" s="83"/>
      <c r="Y320" s="83"/>
      <c r="Z320" s="83"/>
    </row>
    <row r="321" spans="1:26" x14ac:dyDescent="0.45">
      <c r="A321" s="97" t="s">
        <v>52</v>
      </c>
      <c r="B321" s="132"/>
      <c r="C321" s="132">
        <f t="shared" ref="C321:V321" si="212">C45-B45</f>
        <v>369</v>
      </c>
      <c r="D321" s="132">
        <f t="shared" si="212"/>
        <v>423</v>
      </c>
      <c r="E321" s="132">
        <f t="shared" si="212"/>
        <v>428</v>
      </c>
      <c r="F321" s="132">
        <f t="shared" si="212"/>
        <v>454</v>
      </c>
      <c r="G321" s="132">
        <f t="shared" si="212"/>
        <v>540</v>
      </c>
      <c r="H321" s="132">
        <f t="shared" si="212"/>
        <v>340</v>
      </c>
      <c r="I321" s="132">
        <f t="shared" si="212"/>
        <v>391</v>
      </c>
      <c r="J321" s="132">
        <f t="shared" si="212"/>
        <v>331</v>
      </c>
      <c r="K321" s="132">
        <f t="shared" si="212"/>
        <v>295</v>
      </c>
      <c r="L321" s="132">
        <f t="shared" si="212"/>
        <v>117</v>
      </c>
      <c r="M321" s="132">
        <f t="shared" si="212"/>
        <v>205</v>
      </c>
      <c r="N321" s="132">
        <f t="shared" si="212"/>
        <v>194</v>
      </c>
      <c r="O321" s="132">
        <f t="shared" si="212"/>
        <v>157</v>
      </c>
      <c r="P321" s="132">
        <f t="shared" si="212"/>
        <v>468</v>
      </c>
      <c r="Q321" s="132">
        <f t="shared" si="212"/>
        <v>430</v>
      </c>
      <c r="R321" s="132">
        <f t="shared" si="212"/>
        <v>245</v>
      </c>
      <c r="S321" s="132">
        <f t="shared" si="212"/>
        <v>131</v>
      </c>
      <c r="T321" s="132">
        <f t="shared" si="212"/>
        <v>174</v>
      </c>
      <c r="U321" s="132">
        <f t="shared" si="212"/>
        <v>524</v>
      </c>
      <c r="V321" s="132">
        <f t="shared" si="212"/>
        <v>706</v>
      </c>
      <c r="W321" s="99" t="s">
        <v>48</v>
      </c>
      <c r="X321" s="83"/>
      <c r="Y321" s="83"/>
      <c r="Z321" s="83"/>
    </row>
    <row r="322" spans="1:26" x14ac:dyDescent="0.45">
      <c r="A322" s="97" t="s">
        <v>84</v>
      </c>
      <c r="B322" s="132"/>
      <c r="C322" s="132">
        <f t="shared" ref="C322:V322" si="213">C46-B46</f>
        <v>374</v>
      </c>
      <c r="D322" s="132">
        <f t="shared" si="213"/>
        <v>325</v>
      </c>
      <c r="E322" s="132">
        <f t="shared" si="213"/>
        <v>289</v>
      </c>
      <c r="F322" s="132">
        <f t="shared" si="213"/>
        <v>292</v>
      </c>
      <c r="G322" s="132">
        <f t="shared" si="213"/>
        <v>280</v>
      </c>
      <c r="H322" s="132">
        <f t="shared" si="213"/>
        <v>267</v>
      </c>
      <c r="I322" s="132">
        <f t="shared" si="213"/>
        <v>240</v>
      </c>
      <c r="J322" s="132">
        <f t="shared" si="213"/>
        <v>243</v>
      </c>
      <c r="K322" s="132">
        <f t="shared" si="213"/>
        <v>180</v>
      </c>
      <c r="L322" s="132">
        <f t="shared" si="213"/>
        <v>169</v>
      </c>
      <c r="M322" s="132">
        <f t="shared" si="213"/>
        <v>131</v>
      </c>
      <c r="N322" s="132">
        <f t="shared" si="213"/>
        <v>147</v>
      </c>
      <c r="O322" s="132">
        <f t="shared" si="213"/>
        <v>133</v>
      </c>
      <c r="P322" s="132">
        <f t="shared" si="213"/>
        <v>292</v>
      </c>
      <c r="Q322" s="132">
        <f t="shared" si="213"/>
        <v>236</v>
      </c>
      <c r="R322" s="132">
        <f t="shared" si="213"/>
        <v>223</v>
      </c>
      <c r="S322" s="132">
        <f t="shared" si="213"/>
        <v>186</v>
      </c>
      <c r="T322" s="132">
        <f t="shared" si="213"/>
        <v>120</v>
      </c>
      <c r="U322" s="132">
        <f t="shared" si="213"/>
        <v>370</v>
      </c>
      <c r="V322" s="132">
        <f t="shared" si="213"/>
        <v>421</v>
      </c>
      <c r="W322" s="99" t="s">
        <v>76</v>
      </c>
      <c r="X322" s="83"/>
      <c r="Y322" s="83"/>
      <c r="Z322" s="83"/>
    </row>
    <row r="323" spans="1:26" x14ac:dyDescent="0.45">
      <c r="A323" s="97" t="s">
        <v>74</v>
      </c>
      <c r="B323" s="132"/>
      <c r="C323" s="132">
        <f t="shared" ref="C323:V323" si="214">C47-B47</f>
        <v>217</v>
      </c>
      <c r="D323" s="132">
        <f t="shared" si="214"/>
        <v>462</v>
      </c>
      <c r="E323" s="132">
        <f t="shared" si="214"/>
        <v>346</v>
      </c>
      <c r="F323" s="132">
        <f t="shared" si="214"/>
        <v>232</v>
      </c>
      <c r="G323" s="132">
        <f t="shared" si="214"/>
        <v>473</v>
      </c>
      <c r="H323" s="132">
        <f t="shared" si="214"/>
        <v>380</v>
      </c>
      <c r="I323" s="132">
        <f t="shared" si="214"/>
        <v>324</v>
      </c>
      <c r="J323" s="132">
        <f t="shared" si="214"/>
        <v>378</v>
      </c>
      <c r="K323" s="132">
        <f t="shared" si="214"/>
        <v>403</v>
      </c>
      <c r="L323" s="132">
        <f t="shared" si="214"/>
        <v>394</v>
      </c>
      <c r="M323" s="132">
        <f t="shared" si="214"/>
        <v>388</v>
      </c>
      <c r="N323" s="132">
        <f t="shared" si="214"/>
        <v>298</v>
      </c>
      <c r="O323" s="132">
        <f t="shared" si="214"/>
        <v>222</v>
      </c>
      <c r="P323" s="132">
        <f t="shared" si="214"/>
        <v>429</v>
      </c>
      <c r="Q323" s="132">
        <f t="shared" si="214"/>
        <v>524</v>
      </c>
      <c r="R323" s="132">
        <f t="shared" si="214"/>
        <v>419</v>
      </c>
      <c r="S323" s="132">
        <f t="shared" si="214"/>
        <v>394</v>
      </c>
      <c r="T323" s="132">
        <f t="shared" si="214"/>
        <v>646</v>
      </c>
      <c r="U323" s="132">
        <f t="shared" si="214"/>
        <v>541</v>
      </c>
      <c r="V323" s="132">
        <f t="shared" si="214"/>
        <v>868</v>
      </c>
      <c r="W323" s="99" t="s">
        <v>68</v>
      </c>
      <c r="X323" s="83"/>
      <c r="Y323" s="83"/>
      <c r="Z323" s="83"/>
    </row>
    <row r="324" spans="1:26" x14ac:dyDescent="0.45">
      <c r="A324" s="97" t="s">
        <v>85</v>
      </c>
      <c r="B324" s="132"/>
      <c r="C324" s="132">
        <f t="shared" ref="C324:V324" si="215">C48-B48</f>
        <v>384</v>
      </c>
      <c r="D324" s="132">
        <f t="shared" si="215"/>
        <v>218</v>
      </c>
      <c r="E324" s="132">
        <f t="shared" si="215"/>
        <v>397</v>
      </c>
      <c r="F324" s="132">
        <f t="shared" si="215"/>
        <v>415</v>
      </c>
      <c r="G324" s="132">
        <f t="shared" si="215"/>
        <v>265</v>
      </c>
      <c r="H324" s="132">
        <f t="shared" si="215"/>
        <v>193</v>
      </c>
      <c r="I324" s="132">
        <f t="shared" si="215"/>
        <v>273</v>
      </c>
      <c r="J324" s="132">
        <f t="shared" si="215"/>
        <v>79</v>
      </c>
      <c r="K324" s="132">
        <f t="shared" si="215"/>
        <v>187</v>
      </c>
      <c r="L324" s="132">
        <f t="shared" si="215"/>
        <v>133</v>
      </c>
      <c r="M324" s="132">
        <f t="shared" si="215"/>
        <v>108</v>
      </c>
      <c r="N324" s="132">
        <f t="shared" si="215"/>
        <v>273</v>
      </c>
      <c r="O324" s="132">
        <f t="shared" si="215"/>
        <v>117</v>
      </c>
      <c r="P324" s="132">
        <f t="shared" si="215"/>
        <v>290</v>
      </c>
      <c r="Q324" s="132">
        <f t="shared" si="215"/>
        <v>388</v>
      </c>
      <c r="R324" s="132">
        <f t="shared" si="215"/>
        <v>259</v>
      </c>
      <c r="S324" s="132">
        <f t="shared" si="215"/>
        <v>420</v>
      </c>
      <c r="T324" s="132">
        <f t="shared" si="215"/>
        <v>80</v>
      </c>
      <c r="U324" s="132">
        <f t="shared" si="215"/>
        <v>262</v>
      </c>
      <c r="V324" s="132">
        <f t="shared" si="215"/>
        <v>509</v>
      </c>
      <c r="W324" s="99" t="s">
        <v>76</v>
      </c>
      <c r="X324" s="83"/>
      <c r="Y324" s="83"/>
      <c r="Z324" s="83"/>
    </row>
    <row r="325" spans="1:26" x14ac:dyDescent="0.45">
      <c r="A325" s="97" t="s">
        <v>92</v>
      </c>
      <c r="B325" s="132"/>
      <c r="C325" s="132">
        <f t="shared" ref="C325:V325" si="216">C49-B49</f>
        <v>285</v>
      </c>
      <c r="D325" s="132">
        <f t="shared" si="216"/>
        <v>327</v>
      </c>
      <c r="E325" s="132">
        <f t="shared" si="216"/>
        <v>194</v>
      </c>
      <c r="F325" s="132">
        <f t="shared" si="216"/>
        <v>215</v>
      </c>
      <c r="G325" s="132">
        <f t="shared" si="216"/>
        <v>386</v>
      </c>
      <c r="H325" s="132">
        <f t="shared" si="216"/>
        <v>229</v>
      </c>
      <c r="I325" s="132">
        <f t="shared" si="216"/>
        <v>222</v>
      </c>
      <c r="J325" s="132">
        <f t="shared" si="216"/>
        <v>244</v>
      </c>
      <c r="K325" s="132">
        <f t="shared" si="216"/>
        <v>232</v>
      </c>
      <c r="L325" s="132">
        <f t="shared" si="216"/>
        <v>138</v>
      </c>
      <c r="M325" s="132">
        <f t="shared" si="216"/>
        <v>148</v>
      </c>
      <c r="N325" s="132">
        <f t="shared" si="216"/>
        <v>216</v>
      </c>
      <c r="O325" s="132">
        <f t="shared" si="216"/>
        <v>35</v>
      </c>
      <c r="P325" s="132">
        <f t="shared" si="216"/>
        <v>315</v>
      </c>
      <c r="Q325" s="132">
        <f t="shared" si="216"/>
        <v>392</v>
      </c>
      <c r="R325" s="132">
        <f t="shared" si="216"/>
        <v>176</v>
      </c>
      <c r="S325" s="132">
        <f t="shared" si="216"/>
        <v>179</v>
      </c>
      <c r="T325" s="132">
        <f t="shared" si="216"/>
        <v>139</v>
      </c>
      <c r="U325" s="132">
        <f t="shared" si="216"/>
        <v>317</v>
      </c>
      <c r="V325" s="132">
        <f t="shared" si="216"/>
        <v>378</v>
      </c>
      <c r="W325" s="99" t="s">
        <v>89</v>
      </c>
      <c r="X325" s="83"/>
      <c r="Y325" s="83"/>
      <c r="Z325" s="83"/>
    </row>
    <row r="326" spans="1:26" x14ac:dyDescent="0.45">
      <c r="A326" s="97" t="s">
        <v>97</v>
      </c>
      <c r="B326" s="132"/>
      <c r="C326" s="132">
        <f t="shared" ref="C326:V326" si="217">C50-B50</f>
        <v>258</v>
      </c>
      <c r="D326" s="132">
        <f t="shared" si="217"/>
        <v>334</v>
      </c>
      <c r="E326" s="132">
        <f t="shared" si="217"/>
        <v>254</v>
      </c>
      <c r="F326" s="132">
        <f t="shared" si="217"/>
        <v>285</v>
      </c>
      <c r="G326" s="132">
        <f t="shared" si="217"/>
        <v>270</v>
      </c>
      <c r="H326" s="132">
        <f t="shared" si="217"/>
        <v>207</v>
      </c>
      <c r="I326" s="132">
        <f t="shared" si="217"/>
        <v>228</v>
      </c>
      <c r="J326" s="132">
        <f t="shared" si="217"/>
        <v>158</v>
      </c>
      <c r="K326" s="132">
        <f t="shared" si="217"/>
        <v>78</v>
      </c>
      <c r="L326" s="132">
        <f t="shared" si="217"/>
        <v>34</v>
      </c>
      <c r="M326" s="132">
        <f t="shared" si="217"/>
        <v>147</v>
      </c>
      <c r="N326" s="132">
        <f t="shared" si="217"/>
        <v>194</v>
      </c>
      <c r="O326" s="132">
        <f t="shared" si="217"/>
        <v>80</v>
      </c>
      <c r="P326" s="132">
        <f t="shared" si="217"/>
        <v>271</v>
      </c>
      <c r="Q326" s="132">
        <f t="shared" si="217"/>
        <v>287</v>
      </c>
      <c r="R326" s="132">
        <f t="shared" si="217"/>
        <v>286</v>
      </c>
      <c r="S326" s="132">
        <f t="shared" si="217"/>
        <v>230</v>
      </c>
      <c r="T326" s="132">
        <f t="shared" si="217"/>
        <v>380</v>
      </c>
      <c r="U326" s="132">
        <f t="shared" si="217"/>
        <v>185</v>
      </c>
      <c r="V326" s="132">
        <f t="shared" si="217"/>
        <v>329</v>
      </c>
      <c r="W326" s="99" t="s">
        <v>94</v>
      </c>
      <c r="X326" s="83"/>
      <c r="Y326" s="83"/>
      <c r="Z326" s="83"/>
    </row>
    <row r="327" spans="1:26" x14ac:dyDescent="0.45">
      <c r="A327" s="97" t="s">
        <v>53</v>
      </c>
      <c r="B327" s="132"/>
      <c r="C327" s="132">
        <f t="shared" ref="C327:V327" si="218">C51-B51</f>
        <v>394</v>
      </c>
      <c r="D327" s="132">
        <f t="shared" si="218"/>
        <v>468</v>
      </c>
      <c r="E327" s="132">
        <f t="shared" si="218"/>
        <v>580</v>
      </c>
      <c r="F327" s="132">
        <f t="shared" si="218"/>
        <v>393</v>
      </c>
      <c r="G327" s="132">
        <f t="shared" si="218"/>
        <v>432</v>
      </c>
      <c r="H327" s="132">
        <f t="shared" si="218"/>
        <v>639</v>
      </c>
      <c r="I327" s="132">
        <f t="shared" si="218"/>
        <v>350</v>
      </c>
      <c r="J327" s="132">
        <f t="shared" si="218"/>
        <v>318</v>
      </c>
      <c r="K327" s="132">
        <f t="shared" si="218"/>
        <v>492</v>
      </c>
      <c r="L327" s="132">
        <f t="shared" si="218"/>
        <v>386</v>
      </c>
      <c r="M327" s="132">
        <f t="shared" si="218"/>
        <v>359</v>
      </c>
      <c r="N327" s="132">
        <f t="shared" si="218"/>
        <v>470</v>
      </c>
      <c r="O327" s="132">
        <f t="shared" si="218"/>
        <v>568</v>
      </c>
      <c r="P327" s="132">
        <f t="shared" si="218"/>
        <v>342</v>
      </c>
      <c r="Q327" s="132">
        <f t="shared" si="218"/>
        <v>421</v>
      </c>
      <c r="R327" s="132">
        <f t="shared" si="218"/>
        <v>236</v>
      </c>
      <c r="S327" s="132">
        <f t="shared" si="218"/>
        <v>275</v>
      </c>
      <c r="T327" s="132">
        <f t="shared" si="218"/>
        <v>276</v>
      </c>
      <c r="U327" s="132">
        <f t="shared" si="218"/>
        <v>362</v>
      </c>
      <c r="V327" s="132">
        <f t="shared" si="218"/>
        <v>597</v>
      </c>
      <c r="W327" s="99" t="s">
        <v>48</v>
      </c>
      <c r="X327" s="83"/>
      <c r="Y327" s="83"/>
      <c r="Z327" s="83"/>
    </row>
    <row r="328" spans="1:26" x14ac:dyDescent="0.45">
      <c r="A328" s="97" t="s">
        <v>86</v>
      </c>
      <c r="B328" s="132"/>
      <c r="C328" s="132">
        <f t="shared" ref="C328:V328" si="219">C52-B52</f>
        <v>189</v>
      </c>
      <c r="D328" s="132">
        <f t="shared" si="219"/>
        <v>344</v>
      </c>
      <c r="E328" s="132">
        <f t="shared" si="219"/>
        <v>356</v>
      </c>
      <c r="F328" s="132">
        <f t="shared" si="219"/>
        <v>327</v>
      </c>
      <c r="G328" s="132">
        <f t="shared" si="219"/>
        <v>301</v>
      </c>
      <c r="H328" s="132">
        <f t="shared" si="219"/>
        <v>306</v>
      </c>
      <c r="I328" s="132">
        <f t="shared" si="219"/>
        <v>319</v>
      </c>
      <c r="J328" s="132">
        <f t="shared" si="219"/>
        <v>295</v>
      </c>
      <c r="K328" s="132">
        <f t="shared" si="219"/>
        <v>316</v>
      </c>
      <c r="L328" s="132">
        <f t="shared" si="219"/>
        <v>134</v>
      </c>
      <c r="M328" s="132">
        <f t="shared" si="219"/>
        <v>242</v>
      </c>
      <c r="N328" s="132">
        <f t="shared" si="219"/>
        <v>255</v>
      </c>
      <c r="O328" s="132">
        <f t="shared" si="219"/>
        <v>147</v>
      </c>
      <c r="P328" s="132">
        <f t="shared" si="219"/>
        <v>257</v>
      </c>
      <c r="Q328" s="132">
        <f t="shared" si="219"/>
        <v>301</v>
      </c>
      <c r="R328" s="132">
        <f t="shared" si="219"/>
        <v>237</v>
      </c>
      <c r="S328" s="132">
        <f t="shared" si="219"/>
        <v>189</v>
      </c>
      <c r="T328" s="132">
        <f t="shared" si="219"/>
        <v>249</v>
      </c>
      <c r="U328" s="132">
        <f t="shared" si="219"/>
        <v>401</v>
      </c>
      <c r="V328" s="132">
        <f t="shared" si="219"/>
        <v>369</v>
      </c>
      <c r="W328" s="99" t="s">
        <v>76</v>
      </c>
      <c r="X328" s="83"/>
      <c r="Y328" s="83"/>
      <c r="Z328" s="83"/>
    </row>
    <row r="329" spans="1:26" x14ac:dyDescent="0.45">
      <c r="A329" s="97" t="s">
        <v>104</v>
      </c>
      <c r="B329" s="132"/>
      <c r="C329" s="132">
        <f t="shared" ref="C329:V329" si="220">C53-B53</f>
        <v>305</v>
      </c>
      <c r="D329" s="132">
        <f t="shared" si="220"/>
        <v>373</v>
      </c>
      <c r="E329" s="132">
        <f t="shared" si="220"/>
        <v>341</v>
      </c>
      <c r="F329" s="132">
        <f t="shared" si="220"/>
        <v>248</v>
      </c>
      <c r="G329" s="132">
        <f t="shared" si="220"/>
        <v>332</v>
      </c>
      <c r="H329" s="132">
        <f t="shared" si="220"/>
        <v>292</v>
      </c>
      <c r="I329" s="132">
        <f t="shared" si="220"/>
        <v>403</v>
      </c>
      <c r="J329" s="132">
        <f t="shared" si="220"/>
        <v>332</v>
      </c>
      <c r="K329" s="132">
        <f t="shared" si="220"/>
        <v>316</v>
      </c>
      <c r="L329" s="132">
        <f t="shared" si="220"/>
        <v>107</v>
      </c>
      <c r="M329" s="132">
        <f t="shared" si="220"/>
        <v>110</v>
      </c>
      <c r="N329" s="132">
        <f t="shared" si="220"/>
        <v>311</v>
      </c>
      <c r="O329" s="132">
        <f t="shared" si="220"/>
        <v>23</v>
      </c>
      <c r="P329" s="132">
        <f t="shared" si="220"/>
        <v>246</v>
      </c>
      <c r="Q329" s="132">
        <f t="shared" si="220"/>
        <v>302</v>
      </c>
      <c r="R329" s="132">
        <f t="shared" si="220"/>
        <v>193</v>
      </c>
      <c r="S329" s="132">
        <f t="shared" si="220"/>
        <v>181</v>
      </c>
      <c r="T329" s="132">
        <f t="shared" si="220"/>
        <v>310</v>
      </c>
      <c r="U329" s="132">
        <f t="shared" si="220"/>
        <v>376</v>
      </c>
      <c r="V329" s="132">
        <f t="shared" si="220"/>
        <v>301</v>
      </c>
      <c r="W329" s="99" t="s">
        <v>100</v>
      </c>
      <c r="X329" s="83"/>
      <c r="Y329" s="83"/>
      <c r="Z329" s="83"/>
    </row>
    <row r="330" spans="1:26" x14ac:dyDescent="0.45">
      <c r="A330" s="97" t="s">
        <v>87</v>
      </c>
      <c r="B330" s="132"/>
      <c r="C330" s="132">
        <f t="shared" ref="C330:V330" si="221">C54-B54</f>
        <v>414</v>
      </c>
      <c r="D330" s="132">
        <f t="shared" si="221"/>
        <v>378</v>
      </c>
      <c r="E330" s="132">
        <f t="shared" si="221"/>
        <v>378</v>
      </c>
      <c r="F330" s="132">
        <f t="shared" si="221"/>
        <v>385</v>
      </c>
      <c r="G330" s="132">
        <f t="shared" si="221"/>
        <v>372</v>
      </c>
      <c r="H330" s="132">
        <f t="shared" si="221"/>
        <v>322</v>
      </c>
      <c r="I330" s="132">
        <f t="shared" si="221"/>
        <v>382</v>
      </c>
      <c r="J330" s="132">
        <f t="shared" si="221"/>
        <v>222</v>
      </c>
      <c r="K330" s="132">
        <f t="shared" si="221"/>
        <v>437</v>
      </c>
      <c r="L330" s="132">
        <f t="shared" si="221"/>
        <v>172</v>
      </c>
      <c r="M330" s="132">
        <f t="shared" si="221"/>
        <v>290</v>
      </c>
      <c r="N330" s="132">
        <f t="shared" si="221"/>
        <v>502</v>
      </c>
      <c r="O330" s="132">
        <f t="shared" si="221"/>
        <v>179</v>
      </c>
      <c r="P330" s="132">
        <f t="shared" si="221"/>
        <v>494</v>
      </c>
      <c r="Q330" s="132">
        <f t="shared" si="221"/>
        <v>562</v>
      </c>
      <c r="R330" s="132">
        <f t="shared" si="221"/>
        <v>541</v>
      </c>
      <c r="S330" s="132">
        <f t="shared" si="221"/>
        <v>529</v>
      </c>
      <c r="T330" s="132">
        <f t="shared" si="221"/>
        <v>320</v>
      </c>
      <c r="U330" s="132">
        <f t="shared" si="221"/>
        <v>614</v>
      </c>
      <c r="V330" s="132">
        <f t="shared" si="221"/>
        <v>818</v>
      </c>
      <c r="W330" s="99" t="s">
        <v>76</v>
      </c>
      <c r="X330" s="83"/>
      <c r="Y330" s="83"/>
      <c r="Z330" s="83"/>
    </row>
    <row r="331" spans="1:26" x14ac:dyDescent="0.45">
      <c r="A331" s="97" t="s">
        <v>66</v>
      </c>
      <c r="B331" s="132"/>
      <c r="C331" s="132">
        <f t="shared" ref="C331:V331" si="222">C55-B55</f>
        <v>430</v>
      </c>
      <c r="D331" s="132">
        <f t="shared" si="222"/>
        <v>341</v>
      </c>
      <c r="E331" s="132">
        <f t="shared" si="222"/>
        <v>326</v>
      </c>
      <c r="F331" s="132">
        <f t="shared" si="222"/>
        <v>355</v>
      </c>
      <c r="G331" s="132">
        <f t="shared" si="222"/>
        <v>373</v>
      </c>
      <c r="H331" s="132">
        <f t="shared" si="222"/>
        <v>414</v>
      </c>
      <c r="I331" s="132">
        <f t="shared" si="222"/>
        <v>330</v>
      </c>
      <c r="J331" s="132">
        <f t="shared" si="222"/>
        <v>265</v>
      </c>
      <c r="K331" s="132">
        <f t="shared" si="222"/>
        <v>293</v>
      </c>
      <c r="L331" s="132">
        <f t="shared" si="222"/>
        <v>164</v>
      </c>
      <c r="M331" s="132">
        <f t="shared" si="222"/>
        <v>220</v>
      </c>
      <c r="N331" s="132">
        <f t="shared" si="222"/>
        <v>81</v>
      </c>
      <c r="O331" s="132">
        <f t="shared" si="222"/>
        <v>78</v>
      </c>
      <c r="P331" s="132">
        <f t="shared" si="222"/>
        <v>387</v>
      </c>
      <c r="Q331" s="132">
        <f t="shared" si="222"/>
        <v>283</v>
      </c>
      <c r="R331" s="132">
        <f t="shared" si="222"/>
        <v>155</v>
      </c>
      <c r="S331" s="132">
        <f t="shared" si="222"/>
        <v>210</v>
      </c>
      <c r="T331" s="132">
        <f t="shared" si="222"/>
        <v>225</v>
      </c>
      <c r="U331" s="132">
        <f t="shared" si="222"/>
        <v>408</v>
      </c>
      <c r="V331" s="132">
        <f t="shared" si="222"/>
        <v>330</v>
      </c>
      <c r="W331" s="99" t="s">
        <v>62</v>
      </c>
      <c r="X331" s="83"/>
      <c r="Y331" s="83"/>
      <c r="Z331" s="83"/>
    </row>
    <row r="332" spans="1:26" x14ac:dyDescent="0.45">
      <c r="A332" s="103" t="s">
        <v>98</v>
      </c>
      <c r="B332" s="134"/>
      <c r="C332" s="134">
        <f t="shared" ref="C332:V332" si="223">C56-B56</f>
        <v>311</v>
      </c>
      <c r="D332" s="134">
        <f t="shared" si="223"/>
        <v>431</v>
      </c>
      <c r="E332" s="134">
        <f t="shared" si="223"/>
        <v>297</v>
      </c>
      <c r="F332" s="134">
        <f t="shared" si="223"/>
        <v>279</v>
      </c>
      <c r="G332" s="134">
        <f t="shared" si="223"/>
        <v>404</v>
      </c>
      <c r="H332" s="134">
        <f t="shared" si="223"/>
        <v>468</v>
      </c>
      <c r="I332" s="134">
        <f t="shared" si="223"/>
        <v>406</v>
      </c>
      <c r="J332" s="134">
        <f t="shared" si="223"/>
        <v>236</v>
      </c>
      <c r="K332" s="134">
        <f t="shared" si="223"/>
        <v>147</v>
      </c>
      <c r="L332" s="134">
        <f t="shared" si="223"/>
        <v>301</v>
      </c>
      <c r="M332" s="134">
        <f t="shared" si="223"/>
        <v>238</v>
      </c>
      <c r="N332" s="134">
        <f t="shared" si="223"/>
        <v>267</v>
      </c>
      <c r="O332" s="134">
        <f t="shared" si="223"/>
        <v>96</v>
      </c>
      <c r="P332" s="134">
        <f t="shared" si="223"/>
        <v>424</v>
      </c>
      <c r="Q332" s="134">
        <f t="shared" si="223"/>
        <v>383</v>
      </c>
      <c r="R332" s="134">
        <f t="shared" si="223"/>
        <v>324</v>
      </c>
      <c r="S332" s="134">
        <f t="shared" si="223"/>
        <v>520</v>
      </c>
      <c r="T332" s="134">
        <f t="shared" si="223"/>
        <v>291</v>
      </c>
      <c r="U332" s="134">
        <f t="shared" si="223"/>
        <v>324</v>
      </c>
      <c r="V332" s="134">
        <f t="shared" si="223"/>
        <v>878</v>
      </c>
      <c r="W332" s="105" t="s">
        <v>94</v>
      </c>
      <c r="X332" s="83"/>
      <c r="Y332" s="83"/>
      <c r="Z332" s="83"/>
    </row>
    <row r="333" spans="1:26" x14ac:dyDescent="0.45">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8"/>
      <c r="X333" s="83"/>
      <c r="Y333" s="83"/>
      <c r="Z333" s="83"/>
    </row>
    <row r="334" spans="1:26" x14ac:dyDescent="0.45">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8"/>
      <c r="X334" s="83"/>
      <c r="Y334" s="83"/>
      <c r="Z334" s="83"/>
    </row>
    <row r="335" spans="1:26" ht="15.75" x14ac:dyDescent="0.45">
      <c r="A335" s="91" t="s">
        <v>105</v>
      </c>
      <c r="B335" s="92"/>
      <c r="C335" s="92">
        <v>2001</v>
      </c>
      <c r="D335" s="92">
        <v>2002</v>
      </c>
      <c r="E335" s="92">
        <v>2003</v>
      </c>
      <c r="F335" s="92">
        <v>2004</v>
      </c>
      <c r="G335" s="92">
        <v>2005</v>
      </c>
      <c r="H335" s="92">
        <v>2006</v>
      </c>
      <c r="I335" s="92">
        <v>2007</v>
      </c>
      <c r="J335" s="92">
        <v>2008</v>
      </c>
      <c r="K335" s="92">
        <v>2009</v>
      </c>
      <c r="L335" s="92">
        <v>2010</v>
      </c>
      <c r="M335" s="92">
        <v>2011</v>
      </c>
      <c r="N335" s="92">
        <v>2012</v>
      </c>
      <c r="O335" s="92">
        <v>2013</v>
      </c>
      <c r="P335" s="92">
        <v>2014</v>
      </c>
      <c r="Q335" s="92">
        <v>2015</v>
      </c>
      <c r="R335" s="92">
        <v>2016</v>
      </c>
      <c r="S335" s="92">
        <v>2017</v>
      </c>
      <c r="T335" s="92">
        <v>2018</v>
      </c>
      <c r="U335" s="92">
        <v>2019</v>
      </c>
      <c r="V335" s="92">
        <v>2020</v>
      </c>
      <c r="W335" s="93" t="s">
        <v>46</v>
      </c>
      <c r="X335" s="83"/>
      <c r="Y335" s="83"/>
      <c r="Z335" s="83"/>
    </row>
    <row r="336" spans="1:26" x14ac:dyDescent="0.45">
      <c r="A336" s="97" t="s">
        <v>48</v>
      </c>
      <c r="B336" s="132"/>
      <c r="C336" s="173">
        <f t="shared" ref="C336:V336" si="224">C60-B60</f>
        <v>398</v>
      </c>
      <c r="D336" s="173">
        <f t="shared" si="224"/>
        <v>448</v>
      </c>
      <c r="E336" s="173">
        <f t="shared" si="224"/>
        <v>428</v>
      </c>
      <c r="F336" s="173">
        <f t="shared" si="224"/>
        <v>448</v>
      </c>
      <c r="G336" s="173">
        <f t="shared" si="224"/>
        <v>424</v>
      </c>
      <c r="H336" s="173">
        <f t="shared" si="224"/>
        <v>494</v>
      </c>
      <c r="I336" s="173">
        <f t="shared" si="224"/>
        <v>474</v>
      </c>
      <c r="J336" s="173">
        <f t="shared" si="224"/>
        <v>357</v>
      </c>
      <c r="K336" s="173">
        <f t="shared" si="224"/>
        <v>424</v>
      </c>
      <c r="L336" s="173">
        <f t="shared" si="224"/>
        <v>174</v>
      </c>
      <c r="M336" s="173">
        <f t="shared" si="224"/>
        <v>183</v>
      </c>
      <c r="N336" s="173">
        <f t="shared" si="224"/>
        <v>258</v>
      </c>
      <c r="O336" s="173">
        <f t="shared" si="224"/>
        <v>176</v>
      </c>
      <c r="P336" s="173">
        <f t="shared" si="224"/>
        <v>330</v>
      </c>
      <c r="Q336" s="173">
        <f t="shared" si="224"/>
        <v>526</v>
      </c>
      <c r="R336" s="173">
        <f t="shared" si="224"/>
        <v>424</v>
      </c>
      <c r="S336" s="173">
        <f t="shared" si="224"/>
        <v>281</v>
      </c>
      <c r="T336" s="173">
        <f t="shared" si="224"/>
        <v>422</v>
      </c>
      <c r="U336" s="173">
        <f t="shared" si="224"/>
        <v>480</v>
      </c>
      <c r="V336" s="173">
        <f t="shared" si="224"/>
        <v>605</v>
      </c>
      <c r="W336" s="136"/>
      <c r="X336" s="83"/>
      <c r="Y336" s="83"/>
      <c r="Z336" s="83"/>
    </row>
    <row r="337" spans="1:26" x14ac:dyDescent="0.45">
      <c r="A337" s="97" t="s">
        <v>55</v>
      </c>
      <c r="B337" s="132"/>
      <c r="C337" s="132">
        <f t="shared" ref="C337:V337" si="225">C61-B61</f>
        <v>354</v>
      </c>
      <c r="D337" s="132">
        <f t="shared" si="225"/>
        <v>389</v>
      </c>
      <c r="E337" s="132">
        <f t="shared" si="225"/>
        <v>427</v>
      </c>
      <c r="F337" s="132">
        <f t="shared" si="225"/>
        <v>369</v>
      </c>
      <c r="G337" s="132">
        <f t="shared" si="225"/>
        <v>377</v>
      </c>
      <c r="H337" s="132">
        <f t="shared" si="225"/>
        <v>376</v>
      </c>
      <c r="I337" s="132">
        <f t="shared" si="225"/>
        <v>372</v>
      </c>
      <c r="J337" s="132">
        <f t="shared" si="225"/>
        <v>230</v>
      </c>
      <c r="K337" s="132">
        <f t="shared" si="225"/>
        <v>352</v>
      </c>
      <c r="L337" s="132">
        <f t="shared" si="225"/>
        <v>262</v>
      </c>
      <c r="M337" s="132">
        <f t="shared" si="225"/>
        <v>237</v>
      </c>
      <c r="N337" s="132">
        <f t="shared" si="225"/>
        <v>185</v>
      </c>
      <c r="O337" s="132">
        <f t="shared" si="225"/>
        <v>232</v>
      </c>
      <c r="P337" s="132">
        <f t="shared" si="225"/>
        <v>408</v>
      </c>
      <c r="Q337" s="132">
        <f t="shared" si="225"/>
        <v>465</v>
      </c>
      <c r="R337" s="132">
        <f t="shared" si="225"/>
        <v>498</v>
      </c>
      <c r="S337" s="132">
        <f t="shared" si="225"/>
        <v>459</v>
      </c>
      <c r="T337" s="132">
        <f t="shared" si="225"/>
        <v>476</v>
      </c>
      <c r="U337" s="132">
        <f t="shared" si="225"/>
        <v>563</v>
      </c>
      <c r="V337" s="132">
        <f t="shared" si="225"/>
        <v>741</v>
      </c>
      <c r="W337" s="136"/>
      <c r="X337" s="83"/>
      <c r="Y337" s="83"/>
      <c r="Z337" s="83"/>
    </row>
    <row r="338" spans="1:26" x14ac:dyDescent="0.45">
      <c r="A338" s="97" t="s">
        <v>62</v>
      </c>
      <c r="B338" s="132"/>
      <c r="C338" s="132">
        <f t="shared" ref="C338:V338" si="226">C62-B62</f>
        <v>333</v>
      </c>
      <c r="D338" s="132">
        <f t="shared" si="226"/>
        <v>340</v>
      </c>
      <c r="E338" s="132">
        <f t="shared" si="226"/>
        <v>334</v>
      </c>
      <c r="F338" s="132">
        <f t="shared" si="226"/>
        <v>334</v>
      </c>
      <c r="G338" s="132">
        <f t="shared" si="226"/>
        <v>322</v>
      </c>
      <c r="H338" s="132">
        <f t="shared" si="226"/>
        <v>360</v>
      </c>
      <c r="I338" s="132">
        <f t="shared" si="226"/>
        <v>341</v>
      </c>
      <c r="J338" s="132">
        <f t="shared" si="226"/>
        <v>175</v>
      </c>
      <c r="K338" s="132">
        <f t="shared" si="226"/>
        <v>309</v>
      </c>
      <c r="L338" s="132">
        <f t="shared" si="226"/>
        <v>219</v>
      </c>
      <c r="M338" s="132">
        <f t="shared" si="226"/>
        <v>177</v>
      </c>
      <c r="N338" s="132">
        <f t="shared" si="226"/>
        <v>279</v>
      </c>
      <c r="O338" s="132">
        <f t="shared" si="226"/>
        <v>134</v>
      </c>
      <c r="P338" s="132">
        <f t="shared" si="226"/>
        <v>337</v>
      </c>
      <c r="Q338" s="132">
        <f t="shared" si="226"/>
        <v>338</v>
      </c>
      <c r="R338" s="132">
        <f t="shared" si="226"/>
        <v>316</v>
      </c>
      <c r="S338" s="132">
        <f t="shared" si="226"/>
        <v>253</v>
      </c>
      <c r="T338" s="132">
        <f t="shared" si="226"/>
        <v>241</v>
      </c>
      <c r="U338" s="132">
        <f t="shared" si="226"/>
        <v>463</v>
      </c>
      <c r="V338" s="132">
        <f t="shared" si="226"/>
        <v>467</v>
      </c>
      <c r="W338" s="136"/>
      <c r="X338" s="83"/>
      <c r="Y338" s="83"/>
      <c r="Z338" s="83"/>
    </row>
    <row r="339" spans="1:26" x14ac:dyDescent="0.45">
      <c r="A339" s="97" t="s">
        <v>68</v>
      </c>
      <c r="B339" s="132"/>
      <c r="C339" s="132">
        <f t="shared" ref="C339:V339" si="227">C63-B63</f>
        <v>333</v>
      </c>
      <c r="D339" s="132">
        <f t="shared" si="227"/>
        <v>376</v>
      </c>
      <c r="E339" s="132">
        <f t="shared" si="227"/>
        <v>341</v>
      </c>
      <c r="F339" s="132">
        <f t="shared" si="227"/>
        <v>292</v>
      </c>
      <c r="G339" s="132">
        <f t="shared" si="227"/>
        <v>306</v>
      </c>
      <c r="H339" s="132">
        <f t="shared" si="227"/>
        <v>290</v>
      </c>
      <c r="I339" s="132">
        <f t="shared" si="227"/>
        <v>385</v>
      </c>
      <c r="J339" s="132">
        <f t="shared" si="227"/>
        <v>254</v>
      </c>
      <c r="K339" s="132">
        <f t="shared" si="227"/>
        <v>228</v>
      </c>
      <c r="L339" s="132">
        <f t="shared" si="227"/>
        <v>214</v>
      </c>
      <c r="M339" s="132">
        <f t="shared" si="227"/>
        <v>246</v>
      </c>
      <c r="N339" s="132">
        <f t="shared" si="227"/>
        <v>257</v>
      </c>
      <c r="O339" s="132">
        <f t="shared" si="227"/>
        <v>113</v>
      </c>
      <c r="P339" s="132">
        <f t="shared" si="227"/>
        <v>285</v>
      </c>
      <c r="Q339" s="132">
        <f t="shared" si="227"/>
        <v>355</v>
      </c>
      <c r="R339" s="132">
        <f t="shared" si="227"/>
        <v>305</v>
      </c>
      <c r="S339" s="132">
        <f t="shared" si="227"/>
        <v>214</v>
      </c>
      <c r="T339" s="132">
        <f t="shared" si="227"/>
        <v>315</v>
      </c>
      <c r="U339" s="132">
        <f t="shared" si="227"/>
        <v>384</v>
      </c>
      <c r="V339" s="132">
        <f t="shared" si="227"/>
        <v>520</v>
      </c>
      <c r="W339" s="136"/>
      <c r="X339" s="83"/>
      <c r="Y339" s="83"/>
      <c r="Z339" s="83"/>
    </row>
    <row r="340" spans="1:26" x14ac:dyDescent="0.45">
      <c r="A340" s="97" t="s">
        <v>76</v>
      </c>
      <c r="B340" s="132"/>
      <c r="C340" s="132">
        <f t="shared" ref="C340:V340" si="228">C64-B64</f>
        <v>292</v>
      </c>
      <c r="D340" s="132">
        <f t="shared" si="228"/>
        <v>307</v>
      </c>
      <c r="E340" s="132">
        <f t="shared" si="228"/>
        <v>322</v>
      </c>
      <c r="F340" s="132">
        <f t="shared" si="228"/>
        <v>337</v>
      </c>
      <c r="G340" s="132">
        <f t="shared" si="228"/>
        <v>274</v>
      </c>
      <c r="H340" s="132">
        <f t="shared" si="228"/>
        <v>308</v>
      </c>
      <c r="I340" s="132">
        <f t="shared" si="228"/>
        <v>263</v>
      </c>
      <c r="J340" s="132">
        <f t="shared" si="228"/>
        <v>189</v>
      </c>
      <c r="K340" s="132">
        <f t="shared" si="228"/>
        <v>250</v>
      </c>
      <c r="L340" s="132">
        <f t="shared" si="228"/>
        <v>121</v>
      </c>
      <c r="M340" s="132">
        <f t="shared" si="228"/>
        <v>143</v>
      </c>
      <c r="N340" s="132">
        <f t="shared" si="228"/>
        <v>253</v>
      </c>
      <c r="O340" s="132">
        <f t="shared" si="228"/>
        <v>96</v>
      </c>
      <c r="P340" s="132">
        <f t="shared" si="228"/>
        <v>344</v>
      </c>
      <c r="Q340" s="132">
        <f t="shared" si="228"/>
        <v>364</v>
      </c>
      <c r="R340" s="132">
        <f t="shared" si="228"/>
        <v>274</v>
      </c>
      <c r="S340" s="132">
        <f t="shared" si="228"/>
        <v>281</v>
      </c>
      <c r="T340" s="132">
        <f t="shared" si="228"/>
        <v>230</v>
      </c>
      <c r="U340" s="132">
        <f t="shared" si="228"/>
        <v>364</v>
      </c>
      <c r="V340" s="132">
        <f t="shared" si="228"/>
        <v>461</v>
      </c>
      <c r="W340" s="136"/>
      <c r="X340" s="83"/>
      <c r="Y340" s="83"/>
      <c r="Z340" s="83"/>
    </row>
    <row r="341" spans="1:26" x14ac:dyDescent="0.45">
      <c r="A341" s="97" t="s">
        <v>89</v>
      </c>
      <c r="B341" s="132"/>
      <c r="C341" s="132">
        <f t="shared" ref="C341:V341" si="229">C65-B65</f>
        <v>277</v>
      </c>
      <c r="D341" s="132">
        <f t="shared" si="229"/>
        <v>323</v>
      </c>
      <c r="E341" s="132">
        <f t="shared" si="229"/>
        <v>236</v>
      </c>
      <c r="F341" s="132">
        <f t="shared" si="229"/>
        <v>237</v>
      </c>
      <c r="G341" s="132">
        <f t="shared" si="229"/>
        <v>400</v>
      </c>
      <c r="H341" s="132">
        <f t="shared" si="229"/>
        <v>250</v>
      </c>
      <c r="I341" s="132">
        <f t="shared" si="229"/>
        <v>257</v>
      </c>
      <c r="J341" s="132">
        <f t="shared" si="229"/>
        <v>254</v>
      </c>
      <c r="K341" s="132">
        <f t="shared" si="229"/>
        <v>219</v>
      </c>
      <c r="L341" s="132">
        <f t="shared" si="229"/>
        <v>142</v>
      </c>
      <c r="M341" s="132">
        <f t="shared" si="229"/>
        <v>140</v>
      </c>
      <c r="N341" s="132">
        <f t="shared" si="229"/>
        <v>204</v>
      </c>
      <c r="O341" s="132">
        <f t="shared" si="229"/>
        <v>49</v>
      </c>
      <c r="P341" s="132">
        <f t="shared" si="229"/>
        <v>309</v>
      </c>
      <c r="Q341" s="132">
        <f t="shared" si="229"/>
        <v>367</v>
      </c>
      <c r="R341" s="132">
        <f t="shared" si="229"/>
        <v>208</v>
      </c>
      <c r="S341" s="132">
        <f t="shared" si="229"/>
        <v>218</v>
      </c>
      <c r="T341" s="132">
        <f t="shared" si="229"/>
        <v>174</v>
      </c>
      <c r="U341" s="132">
        <f t="shared" si="229"/>
        <v>315</v>
      </c>
      <c r="V341" s="132">
        <f t="shared" si="229"/>
        <v>434</v>
      </c>
      <c r="W341" s="136"/>
      <c r="X341" s="83"/>
      <c r="Y341" s="83"/>
      <c r="Z341" s="83"/>
    </row>
    <row r="342" spans="1:26" x14ac:dyDescent="0.45">
      <c r="A342" s="97" t="s">
        <v>94</v>
      </c>
      <c r="B342" s="132"/>
      <c r="C342" s="132">
        <f t="shared" ref="C342:V342" si="230">C66-B66</f>
        <v>255</v>
      </c>
      <c r="D342" s="132">
        <f t="shared" si="230"/>
        <v>313</v>
      </c>
      <c r="E342" s="132">
        <f t="shared" si="230"/>
        <v>288</v>
      </c>
      <c r="F342" s="132">
        <f t="shared" si="230"/>
        <v>255</v>
      </c>
      <c r="G342" s="132">
        <f t="shared" si="230"/>
        <v>222</v>
      </c>
      <c r="H342" s="132">
        <f t="shared" si="230"/>
        <v>301</v>
      </c>
      <c r="I342" s="132">
        <f t="shared" si="230"/>
        <v>267</v>
      </c>
      <c r="J342" s="132">
        <f t="shared" si="230"/>
        <v>153</v>
      </c>
      <c r="K342" s="132">
        <f t="shared" si="230"/>
        <v>162</v>
      </c>
      <c r="L342" s="132">
        <f t="shared" si="230"/>
        <v>116</v>
      </c>
      <c r="M342" s="132">
        <f t="shared" si="230"/>
        <v>149</v>
      </c>
      <c r="N342" s="132">
        <f t="shared" si="230"/>
        <v>197</v>
      </c>
      <c r="O342" s="132">
        <f t="shared" si="230"/>
        <v>126</v>
      </c>
      <c r="P342" s="132">
        <f t="shared" si="230"/>
        <v>290</v>
      </c>
      <c r="Q342" s="132">
        <f t="shared" si="230"/>
        <v>343</v>
      </c>
      <c r="R342" s="132">
        <f t="shared" si="230"/>
        <v>249</v>
      </c>
      <c r="S342" s="132">
        <f t="shared" si="230"/>
        <v>287</v>
      </c>
      <c r="T342" s="132">
        <f t="shared" si="230"/>
        <v>342</v>
      </c>
      <c r="U342" s="132">
        <f t="shared" si="230"/>
        <v>273</v>
      </c>
      <c r="V342" s="132">
        <f t="shared" si="230"/>
        <v>358</v>
      </c>
      <c r="W342" s="136"/>
      <c r="X342" s="83"/>
      <c r="Y342" s="83"/>
      <c r="Z342" s="83"/>
    </row>
    <row r="343" spans="1:26" x14ac:dyDescent="0.45">
      <c r="A343" s="103" t="s">
        <v>100</v>
      </c>
      <c r="B343" s="134"/>
      <c r="C343" s="134">
        <f t="shared" ref="C343:V343" si="231">C67-B67</f>
        <v>284</v>
      </c>
      <c r="D343" s="134">
        <f t="shared" si="231"/>
        <v>312</v>
      </c>
      <c r="E343" s="134">
        <f t="shared" si="231"/>
        <v>353</v>
      </c>
      <c r="F343" s="134">
        <f t="shared" si="231"/>
        <v>276</v>
      </c>
      <c r="G343" s="134">
        <f t="shared" si="231"/>
        <v>335</v>
      </c>
      <c r="H343" s="134">
        <f t="shared" si="231"/>
        <v>296</v>
      </c>
      <c r="I343" s="134">
        <f t="shared" si="231"/>
        <v>374</v>
      </c>
      <c r="J343" s="134">
        <f t="shared" si="231"/>
        <v>265</v>
      </c>
      <c r="K343" s="134">
        <f t="shared" si="231"/>
        <v>194</v>
      </c>
      <c r="L343" s="134">
        <f t="shared" si="231"/>
        <v>234</v>
      </c>
      <c r="M343" s="134">
        <f t="shared" si="231"/>
        <v>232</v>
      </c>
      <c r="N343" s="134">
        <f t="shared" si="231"/>
        <v>282</v>
      </c>
      <c r="O343" s="134">
        <f t="shared" si="231"/>
        <v>179</v>
      </c>
      <c r="P343" s="134">
        <f t="shared" si="231"/>
        <v>271</v>
      </c>
      <c r="Q343" s="134">
        <f t="shared" si="231"/>
        <v>489</v>
      </c>
      <c r="R343" s="134">
        <f t="shared" si="231"/>
        <v>307</v>
      </c>
      <c r="S343" s="134">
        <f t="shared" si="231"/>
        <v>254</v>
      </c>
      <c r="T343" s="134">
        <f t="shared" si="231"/>
        <v>426</v>
      </c>
      <c r="U343" s="134">
        <f t="shared" si="231"/>
        <v>509</v>
      </c>
      <c r="V343" s="134">
        <f t="shared" si="231"/>
        <v>575</v>
      </c>
      <c r="W343" s="137"/>
      <c r="X343" s="83"/>
      <c r="Y343" s="83"/>
      <c r="Z343" s="83"/>
    </row>
    <row r="344" spans="1:26" x14ac:dyDescent="0.45">
      <c r="A344" s="118"/>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8"/>
      <c r="X344" s="83"/>
      <c r="Y344" s="83"/>
      <c r="Z344" s="83"/>
    </row>
    <row r="345" spans="1:26" x14ac:dyDescent="0.45">
      <c r="A345" s="118"/>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8"/>
      <c r="X345" s="83"/>
      <c r="Y345" s="83"/>
      <c r="Z345" s="83"/>
    </row>
    <row r="346" spans="1:26" x14ac:dyDescent="0.45">
      <c r="A346" s="118"/>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8"/>
      <c r="X346" s="83"/>
      <c r="Y346" s="83"/>
      <c r="Z346" s="83"/>
    </row>
    <row r="348" spans="1:26" ht="25.5" x14ac:dyDescent="0.75">
      <c r="A348" s="86" t="s">
        <v>160</v>
      </c>
      <c r="B348" s="87"/>
      <c r="C348" s="87"/>
      <c r="D348" s="87"/>
      <c r="E348" s="87"/>
      <c r="F348" s="87"/>
      <c r="G348" s="87"/>
      <c r="H348" s="87"/>
      <c r="I348" s="87"/>
      <c r="J348" s="87"/>
      <c r="K348" s="87"/>
      <c r="L348" s="87"/>
      <c r="M348" s="87"/>
      <c r="N348" s="87"/>
      <c r="O348" s="87"/>
      <c r="P348" s="87"/>
      <c r="Q348" s="87"/>
      <c r="R348" s="87"/>
      <c r="S348" s="87"/>
      <c r="T348" s="87"/>
      <c r="U348" s="87"/>
      <c r="V348" s="87"/>
      <c r="W348" s="88"/>
      <c r="X348" s="87"/>
      <c r="Y348" s="87"/>
      <c r="Z348" s="87"/>
    </row>
    <row r="349" spans="1:26" ht="63" x14ac:dyDescent="0.45">
      <c r="A349" s="91" t="s">
        <v>45</v>
      </c>
      <c r="B349" s="92"/>
      <c r="C349" s="92">
        <v>2001</v>
      </c>
      <c r="D349" s="92">
        <v>2002</v>
      </c>
      <c r="E349" s="92">
        <v>2003</v>
      </c>
      <c r="F349" s="92">
        <v>2004</v>
      </c>
      <c r="G349" s="92">
        <v>2005</v>
      </c>
      <c r="H349" s="92">
        <v>2006</v>
      </c>
      <c r="I349" s="92">
        <v>2007</v>
      </c>
      <c r="J349" s="92">
        <v>2008</v>
      </c>
      <c r="K349" s="92">
        <v>2009</v>
      </c>
      <c r="L349" s="92">
        <v>2010</v>
      </c>
      <c r="M349" s="92">
        <v>2011</v>
      </c>
      <c r="N349" s="92">
        <v>2012</v>
      </c>
      <c r="O349" s="92">
        <v>2013</v>
      </c>
      <c r="P349" s="92">
        <v>2014</v>
      </c>
      <c r="Q349" s="92">
        <v>2015</v>
      </c>
      <c r="R349" s="92">
        <v>2016</v>
      </c>
      <c r="S349" s="92">
        <v>2017</v>
      </c>
      <c r="T349" s="92">
        <v>2018</v>
      </c>
      <c r="U349" s="92">
        <v>2019</v>
      </c>
      <c r="V349" s="92">
        <v>2020</v>
      </c>
      <c r="W349" s="92" t="s">
        <v>46</v>
      </c>
      <c r="X349" s="92" t="s">
        <v>106</v>
      </c>
      <c r="Y349" s="92" t="s">
        <v>107</v>
      </c>
      <c r="Z349" s="93" t="s">
        <v>108</v>
      </c>
    </row>
    <row r="350" spans="1:26" x14ac:dyDescent="0.45">
      <c r="A350" s="148" t="s">
        <v>16</v>
      </c>
      <c r="B350" s="131"/>
      <c r="C350" s="149">
        <f t="shared" ref="C350:C381" si="232">(C5-B5)/B5</f>
        <v>7.5591319190441361E-2</v>
      </c>
      <c r="D350" s="149">
        <f t="shared" ref="D350:V350" si="233">(D5-C5)/C5</f>
        <v>7.6853321242348671E-2</v>
      </c>
      <c r="E350" s="149">
        <f t="shared" si="233"/>
        <v>7.1578947368421048E-2</v>
      </c>
      <c r="F350" s="149">
        <f t="shared" si="233"/>
        <v>6.2082514734774066E-2</v>
      </c>
      <c r="G350" s="149">
        <f t="shared" si="233"/>
        <v>6.0673325934147246E-2</v>
      </c>
      <c r="H350" s="149">
        <f t="shared" si="233"/>
        <v>5.6156260899895359E-2</v>
      </c>
      <c r="I350" s="149">
        <f t="shared" si="233"/>
        <v>5.3665785997357995E-2</v>
      </c>
      <c r="J350" s="149">
        <f t="shared" si="233"/>
        <v>3.4790785143394454E-2</v>
      </c>
      <c r="K350" s="149">
        <f t="shared" si="233"/>
        <v>3.9830380130243828E-2</v>
      </c>
      <c r="L350" s="149">
        <f t="shared" si="233"/>
        <v>2.7090008738712496E-2</v>
      </c>
      <c r="M350" s="149">
        <f t="shared" si="233"/>
        <v>2.6091888825865002E-2</v>
      </c>
      <c r="N350" s="149">
        <f t="shared" si="233"/>
        <v>3.3305693753454949E-2</v>
      </c>
      <c r="O350" s="149">
        <f t="shared" si="233"/>
        <v>1.7921626320716866E-2</v>
      </c>
      <c r="P350" s="149">
        <f t="shared" si="233"/>
        <v>4.296413086322428E-2</v>
      </c>
      <c r="Q350" s="149">
        <f t="shared" si="233"/>
        <v>5.0264550264550262E-2</v>
      </c>
      <c r="R350" s="149">
        <f t="shared" si="233"/>
        <v>3.7783375314861464E-2</v>
      </c>
      <c r="S350" s="149">
        <f t="shared" si="233"/>
        <v>3.2824780397595933E-2</v>
      </c>
      <c r="T350" s="149">
        <f t="shared" si="233"/>
        <v>3.4691136974037598E-2</v>
      </c>
      <c r="U350" s="149">
        <f t="shared" si="233"/>
        <v>4.5965823058619945E-2</v>
      </c>
      <c r="V350" s="149">
        <f t="shared" si="233"/>
        <v>5.3769000103401923E-2</v>
      </c>
      <c r="W350" s="150"/>
      <c r="X350" s="151">
        <f t="shared" ref="X350" si="234">(V5/B5)^0.05-1</f>
        <v>4.6565349338777429E-2</v>
      </c>
      <c r="Y350" s="151">
        <f t="shared" ref="Y350" si="235">(V5/L5)^0.1-1</f>
        <v>3.7505600656307925E-2</v>
      </c>
      <c r="Z350" s="151">
        <f t="shared" ref="Z350" si="236">(V5/Q5)^0.2-1</f>
        <v>4.0977637531061983E-2</v>
      </c>
    </row>
    <row r="351" spans="1:26" x14ac:dyDescent="0.45">
      <c r="A351" s="118" t="s">
        <v>75</v>
      </c>
      <c r="C351" s="152">
        <f t="shared" si="232"/>
        <v>6.0443764345830146E-2</v>
      </c>
      <c r="D351" s="152">
        <f t="shared" ref="D351:V351" si="237">(D6-C6)/C6</f>
        <v>8.5377585377585372E-2</v>
      </c>
      <c r="E351" s="152">
        <f t="shared" si="237"/>
        <v>0.10680257035231554</v>
      </c>
      <c r="F351" s="152">
        <f t="shared" si="237"/>
        <v>4.8648648648648651E-2</v>
      </c>
      <c r="G351" s="152">
        <f t="shared" si="237"/>
        <v>5.8801069110347458E-2</v>
      </c>
      <c r="H351" s="152">
        <f t="shared" si="237"/>
        <v>4.0028849621348721E-2</v>
      </c>
      <c r="I351" s="152">
        <f t="shared" si="237"/>
        <v>3.0166435506241332E-2</v>
      </c>
      <c r="J351" s="152">
        <f t="shared" si="237"/>
        <v>2.6590373611578594E-2</v>
      </c>
      <c r="K351" s="152">
        <f t="shared" si="237"/>
        <v>3.6393442622950821E-2</v>
      </c>
      <c r="L351" s="152">
        <f t="shared" si="237"/>
        <v>1.3286934514394179E-2</v>
      </c>
      <c r="M351" s="152">
        <f t="shared" si="237"/>
        <v>1.6703090852325943E-2</v>
      </c>
      <c r="N351" s="152">
        <f t="shared" si="237"/>
        <v>4.3605097497313068E-2</v>
      </c>
      <c r="O351" s="152">
        <f t="shared" si="237"/>
        <v>2.5305281741944977E-2</v>
      </c>
      <c r="P351" s="152">
        <f t="shared" si="237"/>
        <v>4.4195723920218109E-2</v>
      </c>
      <c r="Q351" s="152">
        <f t="shared" si="237"/>
        <v>5.2219321148825062E-2</v>
      </c>
      <c r="R351" s="152">
        <f t="shared" si="237"/>
        <v>4.0616429410996475E-2</v>
      </c>
      <c r="S351" s="152">
        <f t="shared" si="237"/>
        <v>2.3343373493975902E-2</v>
      </c>
      <c r="T351" s="152">
        <f t="shared" si="237"/>
        <v>2.3178807947019868E-2</v>
      </c>
      <c r="U351" s="152">
        <f t="shared" si="237"/>
        <v>4.7704662591393984E-2</v>
      </c>
      <c r="V351" s="152">
        <f t="shared" si="237"/>
        <v>6.1663425237387028E-2</v>
      </c>
      <c r="W351" s="143" t="s">
        <v>76</v>
      </c>
      <c r="X351" s="152">
        <f t="shared" ref="X351:X382" si="238">(V6/B6)^0.05-1</f>
        <v>4.4016966927233003E-2</v>
      </c>
      <c r="Y351" s="152">
        <f t="shared" ref="Y351:Y382" si="239">(V6/L6)^0.1-1</f>
        <v>3.7758033886982068E-2</v>
      </c>
      <c r="Z351" s="152">
        <f t="shared" ref="Z351:Z382" si="240">(V6/Q6)^0.2-1</f>
        <v>3.9196955729550398E-2</v>
      </c>
    </row>
    <row r="352" spans="1:26" x14ac:dyDescent="0.45">
      <c r="A352" s="118" t="s">
        <v>99</v>
      </c>
      <c r="C352" s="152">
        <f t="shared" si="232"/>
        <v>0.13248519412151788</v>
      </c>
      <c r="D352" s="152">
        <f t="shared" ref="D352:V352" si="241">(D7-C7)/C7</f>
        <v>9.8392407515010646E-2</v>
      </c>
      <c r="E352" s="152">
        <f t="shared" si="241"/>
        <v>7.564803385646271E-2</v>
      </c>
      <c r="F352" s="152">
        <f t="shared" si="241"/>
        <v>5.6557377049180325E-2</v>
      </c>
      <c r="G352" s="152">
        <f t="shared" si="241"/>
        <v>9.8681148176881298E-2</v>
      </c>
      <c r="H352" s="152">
        <f t="shared" si="241"/>
        <v>4.8298262957209431E-2</v>
      </c>
      <c r="I352" s="152">
        <f t="shared" si="241"/>
        <v>6.7358210965916751E-2</v>
      </c>
      <c r="J352" s="152">
        <f t="shared" si="241"/>
        <v>4.9349993689259117E-2</v>
      </c>
      <c r="K352" s="152">
        <f t="shared" si="241"/>
        <v>2.8385855184026941E-2</v>
      </c>
      <c r="L352" s="152">
        <f t="shared" si="241"/>
        <v>4.409356725146199E-2</v>
      </c>
      <c r="M352" s="152">
        <f t="shared" si="241"/>
        <v>4.6600201635487844E-2</v>
      </c>
      <c r="N352" s="152">
        <f t="shared" si="241"/>
        <v>6.2827785507866857E-2</v>
      </c>
      <c r="O352" s="152">
        <f t="shared" si="241"/>
        <v>1.5609264853977844E-2</v>
      </c>
      <c r="P352" s="152">
        <f t="shared" si="241"/>
        <v>4.4620723847297969E-2</v>
      </c>
      <c r="Q352" s="152">
        <f t="shared" si="241"/>
        <v>8.780256288561937E-2</v>
      </c>
      <c r="R352" s="152">
        <f t="shared" si="241"/>
        <v>2.6265270506108201E-2</v>
      </c>
      <c r="S352" s="152">
        <f t="shared" si="241"/>
        <v>4.608451662273616E-2</v>
      </c>
      <c r="T352" s="152">
        <f t="shared" si="241"/>
        <v>3.1862147443712914E-2</v>
      </c>
      <c r="U352" s="152">
        <f t="shared" si="241"/>
        <v>4.1827491138243404E-2</v>
      </c>
      <c r="V352" s="152">
        <f t="shared" si="241"/>
        <v>3.1453198245879326E-2</v>
      </c>
      <c r="W352" s="143" t="s">
        <v>100</v>
      </c>
      <c r="X352" s="152">
        <f t="shared" si="238"/>
        <v>5.6331966818516488E-2</v>
      </c>
      <c r="Y352" s="152">
        <f t="shared" si="239"/>
        <v>4.3319323359157558E-2</v>
      </c>
      <c r="Z352" s="152">
        <f t="shared" si="240"/>
        <v>3.5472776789156057E-2</v>
      </c>
    </row>
    <row r="353" spans="1:26" x14ac:dyDescent="0.45">
      <c r="A353" s="118" t="s">
        <v>88</v>
      </c>
      <c r="C353" s="152">
        <f t="shared" si="232"/>
        <v>6.5116279069767441E-2</v>
      </c>
      <c r="D353" s="152">
        <f t="shared" ref="D353:V353" si="242">(D8-C8)/C8</f>
        <v>0.10363901018922853</v>
      </c>
      <c r="E353" s="152">
        <f t="shared" si="242"/>
        <v>7.887101028752308E-2</v>
      </c>
      <c r="F353" s="152">
        <f t="shared" si="242"/>
        <v>7.3349633251833746E-2</v>
      </c>
      <c r="G353" s="152">
        <f t="shared" si="242"/>
        <v>0.10273348519362187</v>
      </c>
      <c r="H353" s="152">
        <f t="shared" si="242"/>
        <v>5.9078702747366249E-2</v>
      </c>
      <c r="I353" s="152">
        <f t="shared" si="242"/>
        <v>6.1244392432221573E-2</v>
      </c>
      <c r="J353" s="152">
        <f t="shared" si="242"/>
        <v>4.3374379709612207E-2</v>
      </c>
      <c r="K353" s="152">
        <f t="shared" si="242"/>
        <v>3.5229874933943986E-2</v>
      </c>
      <c r="L353" s="152">
        <f t="shared" si="242"/>
        <v>2.4332142249446995E-2</v>
      </c>
      <c r="M353" s="152">
        <f t="shared" si="242"/>
        <v>9.1362126245847185E-3</v>
      </c>
      <c r="N353" s="152">
        <f t="shared" si="242"/>
        <v>2.1728395061728394E-2</v>
      </c>
      <c r="O353" s="152">
        <f t="shared" si="242"/>
        <v>1.3210890929595619E-2</v>
      </c>
      <c r="P353" s="152">
        <f t="shared" si="242"/>
        <v>4.3250119255843537E-2</v>
      </c>
      <c r="Q353" s="152">
        <f t="shared" si="242"/>
        <v>4.9382716049382713E-2</v>
      </c>
      <c r="R353" s="152">
        <f t="shared" si="242"/>
        <v>4.4153957879448077E-2</v>
      </c>
      <c r="S353" s="152">
        <f t="shared" si="242"/>
        <v>4.8685491723466409E-2</v>
      </c>
      <c r="T353" s="152">
        <f t="shared" si="242"/>
        <v>3.6742273511075736E-2</v>
      </c>
      <c r="U353" s="152">
        <f t="shared" si="242"/>
        <v>4.2093142272262025E-2</v>
      </c>
      <c r="V353" s="152">
        <f t="shared" si="242"/>
        <v>7.5015346838551253E-2</v>
      </c>
      <c r="W353" s="143" t="s">
        <v>89</v>
      </c>
      <c r="X353" s="152">
        <f t="shared" si="238"/>
        <v>5.1208349422982247E-2</v>
      </c>
      <c r="Y353" s="152">
        <f t="shared" si="239"/>
        <v>3.8175859662856748E-2</v>
      </c>
      <c r="Z353" s="152">
        <f t="shared" si="240"/>
        <v>4.9253343193286003E-2</v>
      </c>
    </row>
    <row r="354" spans="1:26" x14ac:dyDescent="0.45">
      <c r="A354" s="118" t="s">
        <v>77</v>
      </c>
      <c r="C354" s="152">
        <f t="shared" si="232"/>
        <v>8.0614720949042873E-2</v>
      </c>
      <c r="D354" s="152">
        <f t="shared" ref="D354:V354" si="243">(D9-C9)/C9</f>
        <v>8.6576846307385227E-2</v>
      </c>
      <c r="E354" s="152">
        <f t="shared" si="243"/>
        <v>6.039035591274397E-2</v>
      </c>
      <c r="F354" s="152">
        <f t="shared" si="243"/>
        <v>5.6517973148549158E-2</v>
      </c>
      <c r="G354" s="152">
        <f t="shared" si="243"/>
        <v>7.3580651772904279E-2</v>
      </c>
      <c r="H354" s="152">
        <f t="shared" si="243"/>
        <v>4.2764413898434515E-2</v>
      </c>
      <c r="I354" s="152">
        <f t="shared" si="243"/>
        <v>5.4009520322226293E-2</v>
      </c>
      <c r="J354" s="152">
        <f t="shared" si="243"/>
        <v>3.9603960396039604E-2</v>
      </c>
      <c r="K354" s="152">
        <f t="shared" si="243"/>
        <v>3.9766081871345033E-2</v>
      </c>
      <c r="L354" s="152">
        <f t="shared" si="243"/>
        <v>2.4907600835609833E-2</v>
      </c>
      <c r="M354" s="152">
        <f t="shared" si="243"/>
        <v>2.5556600815302602E-2</v>
      </c>
      <c r="N354" s="152">
        <f t="shared" si="243"/>
        <v>3.5468582785506804E-2</v>
      </c>
      <c r="O354" s="152">
        <f t="shared" si="243"/>
        <v>6.7916728185442197E-3</v>
      </c>
      <c r="P354" s="152">
        <f t="shared" si="243"/>
        <v>6.8191816981962167E-2</v>
      </c>
      <c r="Q354" s="152">
        <f t="shared" si="243"/>
        <v>4.6128500823723231E-2</v>
      </c>
      <c r="R354" s="152">
        <f t="shared" si="243"/>
        <v>6.0236220472440948E-2</v>
      </c>
      <c r="S354" s="152">
        <f t="shared" si="243"/>
        <v>4.0846639435573713E-2</v>
      </c>
      <c r="T354" s="152">
        <f t="shared" si="243"/>
        <v>1.6173147817814246E-2</v>
      </c>
      <c r="U354" s="152">
        <f t="shared" si="243"/>
        <v>3.6044470450555879E-2</v>
      </c>
      <c r="V354" s="152">
        <f t="shared" si="243"/>
        <v>5.4783689144922626E-2</v>
      </c>
      <c r="W354" s="143" t="s">
        <v>76</v>
      </c>
      <c r="X354" s="152">
        <f t="shared" si="238"/>
        <v>4.7248752785745918E-2</v>
      </c>
      <c r="Y354" s="152">
        <f t="shared" si="239"/>
        <v>3.8859786727235335E-2</v>
      </c>
      <c r="Z354" s="152">
        <f t="shared" si="240"/>
        <v>4.1501211943376193E-2</v>
      </c>
    </row>
    <row r="355" spans="1:26" x14ac:dyDescent="0.45">
      <c r="A355" s="153" t="s">
        <v>3</v>
      </c>
      <c r="B355" s="154"/>
      <c r="C355" s="155">
        <f t="shared" si="232"/>
        <v>7.4011774600504621E-2</v>
      </c>
      <c r="D355" s="155">
        <f t="shared" ref="D355:V355" si="244">(D10-C10)/C10</f>
        <v>7.7786478726181149E-2</v>
      </c>
      <c r="E355" s="155">
        <f t="shared" si="244"/>
        <v>8.8156938726083794E-2</v>
      </c>
      <c r="F355" s="155">
        <f t="shared" si="244"/>
        <v>6.0761184064099708E-2</v>
      </c>
      <c r="G355" s="155">
        <f t="shared" si="244"/>
        <v>6.9450272765421733E-2</v>
      </c>
      <c r="H355" s="155">
        <f t="shared" si="244"/>
        <v>5.8269570335491468E-2</v>
      </c>
      <c r="I355" s="155">
        <f t="shared" si="244"/>
        <v>7.063403781979978E-2</v>
      </c>
      <c r="J355" s="155">
        <f t="shared" si="244"/>
        <v>4.5021645021645025E-2</v>
      </c>
      <c r="K355" s="155">
        <f t="shared" si="244"/>
        <v>2.8500414250207124E-2</v>
      </c>
      <c r="L355" s="155">
        <f t="shared" si="244"/>
        <v>4.3982600289995163E-2</v>
      </c>
      <c r="M355" s="155">
        <f t="shared" si="244"/>
        <v>4.027777777777778E-2</v>
      </c>
      <c r="N355" s="155">
        <f t="shared" si="244"/>
        <v>4.4058744993324434E-2</v>
      </c>
      <c r="O355" s="155">
        <f t="shared" si="244"/>
        <v>2.8843421426541629E-2</v>
      </c>
      <c r="P355" s="155">
        <f t="shared" si="244"/>
        <v>3.1901671039911615E-2</v>
      </c>
      <c r="Q355" s="155">
        <f t="shared" si="244"/>
        <v>7.0396145610278377E-2</v>
      </c>
      <c r="R355" s="155">
        <f t="shared" si="244"/>
        <v>4.0885221305326333E-2</v>
      </c>
      <c r="S355" s="155">
        <f t="shared" si="244"/>
        <v>3.2312312312312311E-2</v>
      </c>
      <c r="T355" s="155">
        <f t="shared" si="244"/>
        <v>5.5271119385617871E-2</v>
      </c>
      <c r="U355" s="155">
        <f t="shared" si="244"/>
        <v>6.1638548902855882E-2</v>
      </c>
      <c r="V355" s="155">
        <f t="shared" si="244"/>
        <v>6.9692563356875778E-2</v>
      </c>
      <c r="W355" s="156" t="s">
        <v>100</v>
      </c>
      <c r="X355" s="155">
        <f t="shared" si="238"/>
        <v>5.444661613061319E-2</v>
      </c>
      <c r="Y355" s="155">
        <f t="shared" si="239"/>
        <v>4.7422756493962215E-2</v>
      </c>
      <c r="Z355" s="155">
        <f t="shared" si="240"/>
        <v>5.1871605163985368E-2</v>
      </c>
    </row>
    <row r="356" spans="1:26" x14ac:dyDescent="0.45">
      <c r="A356" s="118" t="s">
        <v>93</v>
      </c>
      <c r="C356" s="152">
        <f t="shared" si="232"/>
        <v>6.0260153968675338E-2</v>
      </c>
      <c r="D356" s="152">
        <f t="shared" ref="D356:V356" si="245">(D11-C11)/C11</f>
        <v>7.0355533299949924E-2</v>
      </c>
      <c r="E356" s="152">
        <f t="shared" si="245"/>
        <v>7.2514619883040934E-2</v>
      </c>
      <c r="F356" s="152">
        <f t="shared" si="245"/>
        <v>5.4525627044711013E-2</v>
      </c>
      <c r="G356" s="152">
        <f t="shared" si="245"/>
        <v>2.419855222337125E-2</v>
      </c>
      <c r="H356" s="152">
        <f t="shared" si="245"/>
        <v>6.9264943457189018E-2</v>
      </c>
      <c r="I356" s="152">
        <f t="shared" si="245"/>
        <v>5.0047214353163359E-2</v>
      </c>
      <c r="J356" s="152">
        <f t="shared" si="245"/>
        <v>2.3741007194244605E-2</v>
      </c>
      <c r="K356" s="152">
        <f t="shared" si="245"/>
        <v>2.9515108924806747E-2</v>
      </c>
      <c r="L356" s="152">
        <f t="shared" si="245"/>
        <v>1.2286689419795221E-2</v>
      </c>
      <c r="M356" s="152">
        <f t="shared" si="245"/>
        <v>2.1746459878624409E-2</v>
      </c>
      <c r="N356" s="152">
        <f t="shared" si="245"/>
        <v>2.6398284111532749E-2</v>
      </c>
      <c r="O356" s="152">
        <f t="shared" si="245"/>
        <v>2.2986658093554092E-2</v>
      </c>
      <c r="P356" s="152">
        <f t="shared" si="245"/>
        <v>4.9654305468258955E-2</v>
      </c>
      <c r="Q356" s="152">
        <f t="shared" si="245"/>
        <v>5.9131736526946109E-2</v>
      </c>
      <c r="R356" s="152">
        <f t="shared" si="245"/>
        <v>3.5053003533568904E-2</v>
      </c>
      <c r="S356" s="152">
        <f t="shared" si="245"/>
        <v>3.9874368428239791E-2</v>
      </c>
      <c r="T356" s="152">
        <f t="shared" si="245"/>
        <v>5.0295469468154955E-2</v>
      </c>
      <c r="U356" s="152">
        <f t="shared" si="245"/>
        <v>3.6009002250562638E-2</v>
      </c>
      <c r="V356" s="152">
        <f t="shared" si="245"/>
        <v>3.5843591600289645E-2</v>
      </c>
      <c r="W356" s="143" t="s">
        <v>94</v>
      </c>
      <c r="X356" s="152">
        <f t="shared" si="238"/>
        <v>4.2034683932909989E-2</v>
      </c>
      <c r="Y356" s="152">
        <f t="shared" si="239"/>
        <v>3.7633052056212479E-2</v>
      </c>
      <c r="Z356" s="152">
        <f t="shared" si="240"/>
        <v>3.9399572026256546E-2</v>
      </c>
    </row>
    <row r="357" spans="1:26" x14ac:dyDescent="0.45">
      <c r="A357" s="118" t="s">
        <v>47</v>
      </c>
      <c r="C357" s="152">
        <f t="shared" si="232"/>
        <v>7.2590011614401859E-2</v>
      </c>
      <c r="D357" s="152">
        <f t="shared" ref="D357:V357" si="246">(D12-C12)/C12</f>
        <v>7.0745352824399935E-2</v>
      </c>
      <c r="E357" s="152">
        <f t="shared" si="246"/>
        <v>4.7867857744817124E-2</v>
      </c>
      <c r="F357" s="152">
        <f t="shared" si="246"/>
        <v>7.9942094257680549E-2</v>
      </c>
      <c r="G357" s="152">
        <f t="shared" si="246"/>
        <v>4.0810247244563599E-2</v>
      </c>
      <c r="H357" s="152">
        <f t="shared" si="246"/>
        <v>5.7670291929021178E-2</v>
      </c>
      <c r="I357" s="152">
        <f t="shared" si="246"/>
        <v>5.5202273034772022E-2</v>
      </c>
      <c r="J357" s="152">
        <f t="shared" si="246"/>
        <v>5.0775740479548657E-2</v>
      </c>
      <c r="K357" s="152">
        <f t="shared" si="246"/>
        <v>6.4185478950579619E-2</v>
      </c>
      <c r="L357" s="152">
        <f t="shared" si="246"/>
        <v>1.2613232427473914E-2</v>
      </c>
      <c r="M357" s="152">
        <f t="shared" si="246"/>
        <v>8.94575925716227E-3</v>
      </c>
      <c r="N357" s="152">
        <f t="shared" si="246"/>
        <v>3.580246913580247E-2</v>
      </c>
      <c r="O357" s="152">
        <f t="shared" si="246"/>
        <v>2.2862715353776139E-2</v>
      </c>
      <c r="P357" s="152">
        <f t="shared" si="246"/>
        <v>4.1419491525423728E-2</v>
      </c>
      <c r="Q357" s="152">
        <f t="shared" si="246"/>
        <v>4.7095921066015664E-2</v>
      </c>
      <c r="R357" s="152">
        <f t="shared" si="246"/>
        <v>3.9926170584806686E-2</v>
      </c>
      <c r="S357" s="152">
        <f t="shared" si="246"/>
        <v>2.652965903783279E-2</v>
      </c>
      <c r="T357" s="152">
        <f t="shared" si="246"/>
        <v>3.5399035399035397E-2</v>
      </c>
      <c r="U357" s="152">
        <f t="shared" si="246"/>
        <v>3.9813675514150111E-2</v>
      </c>
      <c r="V357" s="152">
        <f t="shared" si="246"/>
        <v>5.5616600456428029E-2</v>
      </c>
      <c r="W357" s="143" t="s">
        <v>48</v>
      </c>
      <c r="X357" s="152">
        <f t="shared" si="238"/>
        <v>4.5126026963614896E-2</v>
      </c>
      <c r="Y357" s="152">
        <f t="shared" si="239"/>
        <v>3.5265587251187336E-2</v>
      </c>
      <c r="Z357" s="152">
        <f t="shared" si="240"/>
        <v>3.9414330865658265E-2</v>
      </c>
    </row>
    <row r="358" spans="1:26" x14ac:dyDescent="0.45">
      <c r="A358" s="118" t="s">
        <v>54</v>
      </c>
      <c r="C358" s="152">
        <f t="shared" si="232"/>
        <v>6.523569023569023E-2</v>
      </c>
      <c r="D358" s="152">
        <f t="shared" ref="D358:V358" si="247">(D13-C13)/C13</f>
        <v>9.00829711576452E-2</v>
      </c>
      <c r="E358" s="152">
        <f t="shared" si="247"/>
        <v>0.11344690105110547</v>
      </c>
      <c r="F358" s="152">
        <f t="shared" si="247"/>
        <v>7.0475260416666671E-2</v>
      </c>
      <c r="G358" s="152">
        <f t="shared" si="247"/>
        <v>5.6104606963661242E-2</v>
      </c>
      <c r="H358" s="152">
        <f t="shared" si="247"/>
        <v>5.1108551684422687E-2</v>
      </c>
      <c r="I358" s="152">
        <f t="shared" si="247"/>
        <v>5.7526366251198467E-2</v>
      </c>
      <c r="J358" s="152">
        <f t="shared" si="247"/>
        <v>4.9993524154902214E-2</v>
      </c>
      <c r="K358" s="152">
        <f t="shared" si="247"/>
        <v>3.4291353151597384E-2</v>
      </c>
      <c r="L358" s="152">
        <f t="shared" si="247"/>
        <v>4.9731663685152055E-2</v>
      </c>
      <c r="M358" s="152">
        <f t="shared" si="247"/>
        <v>4.5444217223358327E-2</v>
      </c>
      <c r="N358" s="152">
        <f t="shared" si="247"/>
        <v>2.6515974788089546E-2</v>
      </c>
      <c r="O358" s="152">
        <f t="shared" si="247"/>
        <v>3.4088503070082578E-2</v>
      </c>
      <c r="P358" s="152">
        <f t="shared" si="247"/>
        <v>5.0675675675675678E-2</v>
      </c>
      <c r="Q358" s="152">
        <f t="shared" si="247"/>
        <v>4.3944265809217578E-2</v>
      </c>
      <c r="R358" s="152">
        <f t="shared" si="247"/>
        <v>2.0440545081202164E-2</v>
      </c>
      <c r="S358" s="152">
        <f t="shared" si="247"/>
        <v>4.6739229854568735E-2</v>
      </c>
      <c r="T358" s="152">
        <f t="shared" si="247"/>
        <v>2.8573925200978678E-2</v>
      </c>
      <c r="U358" s="152">
        <f t="shared" si="247"/>
        <v>3.754991079772322E-2</v>
      </c>
      <c r="V358" s="152">
        <f t="shared" si="247"/>
        <v>5.6169655285351672E-2</v>
      </c>
      <c r="W358" s="143" t="s">
        <v>55</v>
      </c>
      <c r="X358" s="152">
        <f t="shared" si="238"/>
        <v>5.1196679892980601E-2</v>
      </c>
      <c r="Y358" s="152">
        <f t="shared" si="239"/>
        <v>3.8956747270383119E-2</v>
      </c>
      <c r="Z358" s="152">
        <f t="shared" si="240"/>
        <v>3.7817238367867656E-2</v>
      </c>
    </row>
    <row r="359" spans="1:26" x14ac:dyDescent="0.45">
      <c r="A359" s="118" t="s">
        <v>56</v>
      </c>
      <c r="C359" s="152">
        <f t="shared" si="232"/>
        <v>5.4831532104259374E-2</v>
      </c>
      <c r="D359" s="152">
        <f t="shared" ref="D359:V359" si="248">(D14-C14)/C14</f>
        <v>7.9855356335693836E-2</v>
      </c>
      <c r="E359" s="152">
        <f t="shared" si="248"/>
        <v>6.6834100739500482E-2</v>
      </c>
      <c r="F359" s="152">
        <f t="shared" si="248"/>
        <v>9.3251373267067741E-2</v>
      </c>
      <c r="G359" s="152">
        <f t="shared" si="248"/>
        <v>6.5677712645053232E-2</v>
      </c>
      <c r="H359" s="152">
        <f t="shared" si="248"/>
        <v>3.8504714863044458E-2</v>
      </c>
      <c r="I359" s="152">
        <f t="shared" si="248"/>
        <v>6.4857853205058907E-2</v>
      </c>
      <c r="J359" s="152">
        <f t="shared" si="248"/>
        <v>3.7762663688965588E-2</v>
      </c>
      <c r="K359" s="152">
        <f t="shared" si="248"/>
        <v>4.6757311943656461E-2</v>
      </c>
      <c r="L359" s="152">
        <f t="shared" si="248"/>
        <v>3.8407625455564899E-2</v>
      </c>
      <c r="M359" s="152">
        <f t="shared" si="248"/>
        <v>3.8246940244780418E-2</v>
      </c>
      <c r="N359" s="152">
        <f t="shared" si="248"/>
        <v>-9.6212186877004426E-3</v>
      </c>
      <c r="O359" s="152">
        <f t="shared" si="248"/>
        <v>1.3740591633117451E-2</v>
      </c>
      <c r="P359" s="152">
        <f t="shared" si="248"/>
        <v>3.3842700509367177E-2</v>
      </c>
      <c r="Q359" s="152">
        <f t="shared" si="248"/>
        <v>4.3841336116910233E-2</v>
      </c>
      <c r="R359" s="152">
        <f t="shared" si="248"/>
        <v>2.8080000000000001E-2</v>
      </c>
      <c r="S359" s="152">
        <f t="shared" si="248"/>
        <v>2.1788187689673954E-2</v>
      </c>
      <c r="T359" s="152">
        <f t="shared" si="248"/>
        <v>2.7111415733759806E-2</v>
      </c>
      <c r="U359" s="152">
        <f t="shared" si="248"/>
        <v>3.3143026618224956E-2</v>
      </c>
      <c r="V359" s="152">
        <f t="shared" si="248"/>
        <v>3.2079804794028992E-2</v>
      </c>
      <c r="W359" s="143" t="s">
        <v>55</v>
      </c>
      <c r="X359" s="152">
        <f t="shared" si="238"/>
        <v>4.2197479747121402E-2</v>
      </c>
      <c r="Y359" s="152">
        <f t="shared" si="239"/>
        <v>2.6123621770291816E-2</v>
      </c>
      <c r="Z359" s="152">
        <f t="shared" si="240"/>
        <v>2.8432552367418484E-2</v>
      </c>
    </row>
    <row r="360" spans="1:26" x14ac:dyDescent="0.45">
      <c r="A360" s="118" t="s">
        <v>78</v>
      </c>
      <c r="C360" s="152">
        <f t="shared" si="232"/>
        <v>6.2767154105736786E-2</v>
      </c>
      <c r="D360" s="152">
        <f t="shared" ref="D360:V360" si="249">(D15-C15)/C15</f>
        <v>6.2870448772226931E-2</v>
      </c>
      <c r="E360" s="152">
        <f t="shared" si="249"/>
        <v>6.0944035052778331E-2</v>
      </c>
      <c r="F360" s="152">
        <f t="shared" si="249"/>
        <v>6.4576684813215698E-2</v>
      </c>
      <c r="G360" s="152">
        <f t="shared" si="249"/>
        <v>4.9903015341209667E-2</v>
      </c>
      <c r="H360" s="152">
        <f t="shared" si="249"/>
        <v>5.7776284850520658E-2</v>
      </c>
      <c r="I360" s="152">
        <f t="shared" si="249"/>
        <v>4.9221975230231821E-2</v>
      </c>
      <c r="J360" s="152">
        <f t="shared" si="249"/>
        <v>3.7530266343825669E-2</v>
      </c>
      <c r="K360" s="152">
        <f t="shared" si="249"/>
        <v>3.8214702450408401E-2</v>
      </c>
      <c r="L360" s="152">
        <f t="shared" si="249"/>
        <v>2.1213824107895476E-2</v>
      </c>
      <c r="M360" s="152">
        <f t="shared" si="249"/>
        <v>1.4582473517677811E-2</v>
      </c>
      <c r="N360" s="152">
        <f t="shared" si="249"/>
        <v>3.1728813559322035E-2</v>
      </c>
      <c r="O360" s="152">
        <f t="shared" si="249"/>
        <v>-7.885398869759495E-4</v>
      </c>
      <c r="P360" s="152">
        <f t="shared" si="249"/>
        <v>4.7612784427199788E-2</v>
      </c>
      <c r="Q360" s="152">
        <f t="shared" si="249"/>
        <v>4.5825486503452605E-2</v>
      </c>
      <c r="R360" s="152">
        <f t="shared" si="249"/>
        <v>2.26890756302521E-2</v>
      </c>
      <c r="S360" s="152">
        <f t="shared" si="249"/>
        <v>3.4628477520835782E-2</v>
      </c>
      <c r="T360" s="152">
        <f t="shared" si="249"/>
        <v>3.7894259133197189E-2</v>
      </c>
      <c r="U360" s="152">
        <f t="shared" si="249"/>
        <v>3.738522081329252E-2</v>
      </c>
      <c r="V360" s="152">
        <f t="shared" si="249"/>
        <v>3.9515279241306642E-2</v>
      </c>
      <c r="W360" s="143" t="s">
        <v>76</v>
      </c>
      <c r="X360" s="152">
        <f t="shared" si="238"/>
        <v>4.0665761391444288E-2</v>
      </c>
      <c r="Y360" s="152">
        <f t="shared" si="239"/>
        <v>3.1008491209085332E-2</v>
      </c>
      <c r="Z360" s="152">
        <f t="shared" si="240"/>
        <v>3.440453914713193E-2</v>
      </c>
    </row>
    <row r="361" spans="1:26" x14ac:dyDescent="0.45">
      <c r="A361" s="118" t="s">
        <v>79</v>
      </c>
      <c r="C361" s="152">
        <f t="shared" si="232"/>
        <v>5.526242710358234E-2</v>
      </c>
      <c r="D361" s="152">
        <f t="shared" ref="D361:V361" si="250">(D16-C16)/C16</f>
        <v>8.9210526315789476E-2</v>
      </c>
      <c r="E361" s="152">
        <f t="shared" si="250"/>
        <v>5.5085769509543366E-2</v>
      </c>
      <c r="F361" s="152">
        <f t="shared" si="250"/>
        <v>8.1978474925578207E-2</v>
      </c>
      <c r="G361" s="152">
        <f t="shared" si="250"/>
        <v>3.8095238095238099E-2</v>
      </c>
      <c r="H361" s="152">
        <f t="shared" si="250"/>
        <v>5.6269113149847096E-2</v>
      </c>
      <c r="I361" s="152">
        <f t="shared" si="250"/>
        <v>3.5514379463424048E-2</v>
      </c>
      <c r="J361" s="152">
        <f t="shared" si="250"/>
        <v>3.5414725069897483E-3</v>
      </c>
      <c r="K361" s="152">
        <f t="shared" si="250"/>
        <v>2.6560178306092124E-2</v>
      </c>
      <c r="L361" s="152">
        <f t="shared" si="250"/>
        <v>4.3423195223448521E-3</v>
      </c>
      <c r="M361" s="152">
        <f t="shared" si="250"/>
        <v>2.6121419564042514E-2</v>
      </c>
      <c r="N361" s="152">
        <f t="shared" si="250"/>
        <v>5.0035112359550563E-2</v>
      </c>
      <c r="O361" s="152">
        <f t="shared" si="250"/>
        <v>4.1464638020397925E-2</v>
      </c>
      <c r="P361" s="152">
        <f t="shared" si="250"/>
        <v>6.3091989083319949E-2</v>
      </c>
      <c r="Q361" s="152">
        <f t="shared" si="250"/>
        <v>6.5388100271821209E-2</v>
      </c>
      <c r="R361" s="152">
        <f t="shared" si="250"/>
        <v>4.2239546420978033E-2</v>
      </c>
      <c r="S361" s="152">
        <f t="shared" si="250"/>
        <v>3.4271725826193387E-2</v>
      </c>
      <c r="T361" s="152">
        <f t="shared" si="250"/>
        <v>3.1426692965154504E-2</v>
      </c>
      <c r="U361" s="152">
        <f t="shared" si="250"/>
        <v>5.0866904640489548E-2</v>
      </c>
      <c r="V361" s="152">
        <f t="shared" si="250"/>
        <v>6.2477253427150312E-2</v>
      </c>
      <c r="W361" s="143" t="s">
        <v>76</v>
      </c>
      <c r="X361" s="152">
        <f t="shared" si="238"/>
        <v>4.5439947471926256E-2</v>
      </c>
      <c r="Y361" s="152">
        <f t="shared" si="239"/>
        <v>4.6654563517747105E-2</v>
      </c>
      <c r="Z361" s="152">
        <f t="shared" si="240"/>
        <v>4.4194940467057853E-2</v>
      </c>
    </row>
    <row r="362" spans="1:26" x14ac:dyDescent="0.45">
      <c r="A362" s="118" t="s">
        <v>101</v>
      </c>
      <c r="C362" s="152">
        <f t="shared" si="232"/>
        <v>5.6788848735157459E-2</v>
      </c>
      <c r="D362" s="152">
        <f t="shared" ref="D362:V362" si="251">(D17-C17)/C17</f>
        <v>7.7674645823155836E-2</v>
      </c>
      <c r="E362" s="152">
        <f t="shared" si="251"/>
        <v>7.8195829555757032E-2</v>
      </c>
      <c r="F362" s="152">
        <f t="shared" si="251"/>
        <v>5.4446079461845702E-2</v>
      </c>
      <c r="G362" s="152">
        <f t="shared" si="251"/>
        <v>7.2767145135566189E-2</v>
      </c>
      <c r="H362" s="152">
        <f t="shared" si="251"/>
        <v>3.2335997026574984E-2</v>
      </c>
      <c r="I362" s="152">
        <f t="shared" si="251"/>
        <v>9.6849684968496844E-2</v>
      </c>
      <c r="J362" s="152">
        <f t="shared" si="251"/>
        <v>4.4477268997209912E-2</v>
      </c>
      <c r="K362" s="152">
        <f t="shared" si="251"/>
        <v>2.2941546197360149E-2</v>
      </c>
      <c r="L362" s="152">
        <f t="shared" si="251"/>
        <v>-1.0752688172043012E-2</v>
      </c>
      <c r="M362" s="152">
        <f t="shared" si="251"/>
        <v>3.105590062111801E-3</v>
      </c>
      <c r="N362" s="152">
        <f t="shared" si="251"/>
        <v>4.3034055727554178E-2</v>
      </c>
      <c r="O362" s="152">
        <f t="shared" si="251"/>
        <v>2.1074502819827843E-2</v>
      </c>
      <c r="P362" s="152">
        <f t="shared" si="251"/>
        <v>0.05</v>
      </c>
      <c r="Q362" s="152">
        <f t="shared" si="251"/>
        <v>7.2397563676633442E-2</v>
      </c>
      <c r="R362" s="152">
        <f t="shared" si="251"/>
        <v>3.7950174261004263E-2</v>
      </c>
      <c r="S362" s="152">
        <f t="shared" si="251"/>
        <v>5.6585001865439619E-2</v>
      </c>
      <c r="T362" s="152">
        <f t="shared" si="251"/>
        <v>5.1318267419962336E-2</v>
      </c>
      <c r="U362" s="152">
        <f t="shared" si="251"/>
        <v>6.9749216300940442E-2</v>
      </c>
      <c r="V362" s="152">
        <f t="shared" si="251"/>
        <v>7.7027734170591319E-2</v>
      </c>
      <c r="W362" s="143" t="s">
        <v>100</v>
      </c>
      <c r="X362" s="152">
        <f t="shared" si="238"/>
        <v>5.0061892944315289E-2</v>
      </c>
      <c r="Y362" s="152">
        <f t="shared" si="239"/>
        <v>4.799007839507996E-2</v>
      </c>
      <c r="Z362" s="152">
        <f t="shared" si="240"/>
        <v>5.8436491321063322E-2</v>
      </c>
    </row>
    <row r="363" spans="1:26" x14ac:dyDescent="0.45">
      <c r="A363" s="118" t="s">
        <v>95</v>
      </c>
      <c r="C363" s="152">
        <f t="shared" si="232"/>
        <v>7.6809015421115068E-2</v>
      </c>
      <c r="D363" s="152">
        <f t="shared" ref="D363:V363" si="252">(D18-C18)/C18</f>
        <v>0.1027265216193886</v>
      </c>
      <c r="E363" s="152">
        <f t="shared" si="252"/>
        <v>6.2187812187812185E-2</v>
      </c>
      <c r="F363" s="152">
        <f t="shared" si="252"/>
        <v>5.1963320009405123E-2</v>
      </c>
      <c r="G363" s="152">
        <f t="shared" si="252"/>
        <v>7.1300849351810455E-2</v>
      </c>
      <c r="H363" s="152">
        <f t="shared" si="252"/>
        <v>5.5706238264135198E-2</v>
      </c>
      <c r="I363" s="152">
        <f t="shared" si="252"/>
        <v>5.0197628458498025E-2</v>
      </c>
      <c r="J363" s="152">
        <f t="shared" si="252"/>
        <v>2.5216409484380881E-2</v>
      </c>
      <c r="K363" s="152">
        <f t="shared" si="252"/>
        <v>4.0381791483113071E-2</v>
      </c>
      <c r="L363" s="152">
        <f t="shared" si="252"/>
        <v>4.2519407198306283E-2</v>
      </c>
      <c r="M363" s="152">
        <f t="shared" si="252"/>
        <v>2.4200372313420208E-2</v>
      </c>
      <c r="N363" s="152">
        <f t="shared" si="252"/>
        <v>3.8169200264375411E-2</v>
      </c>
      <c r="O363" s="152">
        <f t="shared" si="252"/>
        <v>1.4961005888906573E-2</v>
      </c>
      <c r="P363" s="152">
        <f t="shared" si="252"/>
        <v>3.7321624588364431E-2</v>
      </c>
      <c r="Q363" s="152">
        <f t="shared" si="252"/>
        <v>3.4467120181405894E-2</v>
      </c>
      <c r="R363" s="152">
        <f t="shared" si="252"/>
        <v>1.9143650445710945E-2</v>
      </c>
      <c r="S363" s="152">
        <f t="shared" si="252"/>
        <v>4.0579294522512188E-2</v>
      </c>
      <c r="T363" s="152">
        <f t="shared" si="252"/>
        <v>2.5768223783932755E-2</v>
      </c>
      <c r="U363" s="152">
        <f t="shared" si="252"/>
        <v>3.7479849543256311E-2</v>
      </c>
      <c r="V363" s="152">
        <f t="shared" si="252"/>
        <v>5.5030428589926197E-2</v>
      </c>
      <c r="W363" s="143" t="s">
        <v>94</v>
      </c>
      <c r="X363" s="152">
        <f t="shared" si="238"/>
        <v>4.5100782041230136E-2</v>
      </c>
      <c r="Y363" s="152">
        <f t="shared" si="239"/>
        <v>3.2651316473225611E-2</v>
      </c>
      <c r="Z363" s="152">
        <f t="shared" si="240"/>
        <v>3.5525733970699136E-2</v>
      </c>
    </row>
    <row r="364" spans="1:26" x14ac:dyDescent="0.45">
      <c r="A364" s="118" t="s">
        <v>61</v>
      </c>
      <c r="C364" s="152">
        <f t="shared" si="232"/>
        <v>6.7690830532885257E-2</v>
      </c>
      <c r="D364" s="152">
        <f t="shared" ref="D364:V364" si="253">(D19-C19)/C19</f>
        <v>7.5989208633093525E-2</v>
      </c>
      <c r="E364" s="152">
        <f t="shared" si="253"/>
        <v>6.0802340158796493E-2</v>
      </c>
      <c r="F364" s="152">
        <f t="shared" si="253"/>
        <v>5.2590112271026196E-2</v>
      </c>
      <c r="G364" s="152">
        <f t="shared" si="253"/>
        <v>6.2687125748502992E-2</v>
      </c>
      <c r="H364" s="152">
        <f t="shared" si="253"/>
        <v>6.3919704173269948E-2</v>
      </c>
      <c r="I364" s="152">
        <f t="shared" si="253"/>
        <v>7.0340946706388616E-2</v>
      </c>
      <c r="J364" s="152">
        <f t="shared" si="253"/>
        <v>2.5050255141487551E-2</v>
      </c>
      <c r="K364" s="152">
        <f t="shared" si="253"/>
        <v>3.4696032584100166E-2</v>
      </c>
      <c r="L364" s="152">
        <f t="shared" si="253"/>
        <v>4.3738154249890651E-2</v>
      </c>
      <c r="M364" s="152">
        <f t="shared" si="253"/>
        <v>1.9695488196675513E-2</v>
      </c>
      <c r="N364" s="152">
        <f t="shared" si="253"/>
        <v>2.8082191780821917E-2</v>
      </c>
      <c r="O364" s="152">
        <f t="shared" si="253"/>
        <v>2.5316455696202531E-2</v>
      </c>
      <c r="P364" s="152">
        <f t="shared" si="253"/>
        <v>4.1845354126055882E-2</v>
      </c>
      <c r="Q364" s="152">
        <f t="shared" si="253"/>
        <v>3.5299987526506177E-2</v>
      </c>
      <c r="R364" s="152">
        <f t="shared" si="253"/>
        <v>3.9759036144578312E-2</v>
      </c>
      <c r="S364" s="152">
        <f t="shared" si="253"/>
        <v>2.53765932792584E-2</v>
      </c>
      <c r="T364" s="152">
        <f t="shared" si="253"/>
        <v>3.0398915131653294E-2</v>
      </c>
      <c r="U364" s="152">
        <f t="shared" si="253"/>
        <v>4.1456459749945163E-2</v>
      </c>
      <c r="V364" s="152">
        <f t="shared" si="253"/>
        <v>7.3083403538331926E-2</v>
      </c>
      <c r="W364" s="143" t="s">
        <v>62</v>
      </c>
      <c r="X364" s="152">
        <f t="shared" si="238"/>
        <v>4.573765382249495E-2</v>
      </c>
      <c r="Y364" s="152">
        <f t="shared" si="239"/>
        <v>3.5934226701566319E-2</v>
      </c>
      <c r="Z364" s="152">
        <f t="shared" si="240"/>
        <v>4.1883639225284153E-2</v>
      </c>
    </row>
    <row r="365" spans="1:26" x14ac:dyDescent="0.45">
      <c r="A365" s="118" t="s">
        <v>63</v>
      </c>
      <c r="C365" s="152">
        <f t="shared" si="232"/>
        <v>7.8894972623195614E-2</v>
      </c>
      <c r="D365" s="152">
        <f t="shared" ref="D365:V365" si="254">(D20-C20)/C20</f>
        <v>7.5893886966551333E-2</v>
      </c>
      <c r="E365" s="152">
        <f t="shared" si="254"/>
        <v>7.847341337907375E-2</v>
      </c>
      <c r="F365" s="152">
        <f t="shared" si="254"/>
        <v>7.236580516898608E-2</v>
      </c>
      <c r="G365" s="152">
        <f t="shared" si="254"/>
        <v>4.5235446792732663E-2</v>
      </c>
      <c r="H365" s="152">
        <f t="shared" si="254"/>
        <v>6.3497694217807737E-2</v>
      </c>
      <c r="I365" s="152">
        <f t="shared" si="254"/>
        <v>5.0033355570380252E-2</v>
      </c>
      <c r="J365" s="152">
        <f t="shared" si="254"/>
        <v>1.3341804320203304E-2</v>
      </c>
      <c r="K365" s="152">
        <f t="shared" si="254"/>
        <v>5.1724137931034482E-2</v>
      </c>
      <c r="L365" s="152">
        <f t="shared" si="254"/>
        <v>2.2205663189269746E-2</v>
      </c>
      <c r="M365" s="152">
        <f t="shared" si="254"/>
        <v>3.5719492637410699E-2</v>
      </c>
      <c r="N365" s="152">
        <f t="shared" si="254"/>
        <v>7.23536036036036E-2</v>
      </c>
      <c r="O365" s="152">
        <f t="shared" si="254"/>
        <v>3.8067734313468101E-3</v>
      </c>
      <c r="P365" s="152">
        <f t="shared" si="254"/>
        <v>4.5900353079639071E-2</v>
      </c>
      <c r="Q365" s="152">
        <f t="shared" si="254"/>
        <v>4.6261565391347834E-2</v>
      </c>
      <c r="R365" s="152">
        <f t="shared" si="254"/>
        <v>4.8757170172084127E-2</v>
      </c>
      <c r="S365" s="152">
        <f t="shared" si="254"/>
        <v>2.7233363719234276E-2</v>
      </c>
      <c r="T365" s="152">
        <f t="shared" si="254"/>
        <v>3.1281198003327786E-2</v>
      </c>
      <c r="U365" s="152">
        <f t="shared" si="254"/>
        <v>6.7763794772507255E-2</v>
      </c>
      <c r="V365" s="152">
        <f t="shared" si="254"/>
        <v>5.9433867230784726E-2</v>
      </c>
      <c r="W365" s="143" t="s">
        <v>62</v>
      </c>
      <c r="X365" s="152">
        <f t="shared" si="238"/>
        <v>4.9286528412891828E-2</v>
      </c>
      <c r="Y365" s="152">
        <f t="shared" si="239"/>
        <v>4.366977682501072E-2</v>
      </c>
      <c r="Z365" s="152">
        <f t="shared" si="240"/>
        <v>4.6776683804244046E-2</v>
      </c>
    </row>
    <row r="366" spans="1:26" x14ac:dyDescent="0.45">
      <c r="A366" s="118" t="s">
        <v>67</v>
      </c>
      <c r="C366" s="152">
        <f t="shared" si="232"/>
        <v>7.9271178419309044E-2</v>
      </c>
      <c r="D366" s="152">
        <f t="shared" ref="D366:V366" si="255">(D21-C21)/C21</f>
        <v>6.2267046700285024E-2</v>
      </c>
      <c r="E366" s="152">
        <f t="shared" si="255"/>
        <v>7.5541795665634681E-2</v>
      </c>
      <c r="F366" s="152">
        <f t="shared" si="255"/>
        <v>4.9702552293225871E-2</v>
      </c>
      <c r="G366" s="152">
        <f t="shared" si="255"/>
        <v>6.1791590493601466E-2</v>
      </c>
      <c r="H366" s="152">
        <f t="shared" si="255"/>
        <v>6.267217630853994E-2</v>
      </c>
      <c r="I366" s="152">
        <f t="shared" si="255"/>
        <v>4.4069993519118597E-2</v>
      </c>
      <c r="J366" s="152">
        <f t="shared" si="255"/>
        <v>3.3209186840471756E-2</v>
      </c>
      <c r="K366" s="152">
        <f t="shared" si="255"/>
        <v>3.4695103634725145E-2</v>
      </c>
      <c r="L366" s="152">
        <f t="shared" si="255"/>
        <v>2.990274350413703E-2</v>
      </c>
      <c r="M366" s="152">
        <f t="shared" si="255"/>
        <v>3.0303030303030304E-2</v>
      </c>
      <c r="N366" s="152">
        <f t="shared" si="255"/>
        <v>3.2421340629274965E-2</v>
      </c>
      <c r="O366" s="152">
        <f t="shared" si="255"/>
        <v>1.2057771299854247E-2</v>
      </c>
      <c r="P366" s="152">
        <f t="shared" si="255"/>
        <v>4.3074103168368683E-2</v>
      </c>
      <c r="Q366" s="152">
        <f t="shared" si="255"/>
        <v>4.9077444458390865E-2</v>
      </c>
      <c r="R366" s="152">
        <f t="shared" si="255"/>
        <v>1.2682459918640823E-2</v>
      </c>
      <c r="S366" s="152">
        <f t="shared" si="255"/>
        <v>7.2069943289224956E-3</v>
      </c>
      <c r="T366" s="152">
        <f t="shared" si="255"/>
        <v>3.366568914956012E-2</v>
      </c>
      <c r="U366" s="152">
        <f t="shared" si="255"/>
        <v>4.3236495687698592E-2</v>
      </c>
      <c r="V366" s="152">
        <f t="shared" si="255"/>
        <v>6.4831937343631019E-2</v>
      </c>
      <c r="W366" s="143" t="s">
        <v>68</v>
      </c>
      <c r="X366" s="152">
        <f t="shared" si="238"/>
        <v>4.2894655369412726E-2</v>
      </c>
      <c r="Y366" s="152">
        <f t="shared" si="239"/>
        <v>3.2710500414289134E-2</v>
      </c>
      <c r="Z366" s="152">
        <f t="shared" si="240"/>
        <v>3.2112867127406464E-2</v>
      </c>
    </row>
    <row r="367" spans="1:26" x14ac:dyDescent="0.45">
      <c r="A367" s="118" t="s">
        <v>69</v>
      </c>
      <c r="C367" s="152">
        <f t="shared" si="232"/>
        <v>7.2662721893491128E-2</v>
      </c>
      <c r="D367" s="152">
        <f t="shared" ref="D367:V367" si="256">(D22-C22)/C22</f>
        <v>6.7740511915269197E-2</v>
      </c>
      <c r="E367" s="152">
        <f t="shared" si="256"/>
        <v>6.1789625955775987E-2</v>
      </c>
      <c r="F367" s="152">
        <f t="shared" si="256"/>
        <v>6.1891786687427015E-2</v>
      </c>
      <c r="G367" s="152">
        <f t="shared" si="256"/>
        <v>5.5351906158357771E-2</v>
      </c>
      <c r="H367" s="152">
        <f t="shared" si="256"/>
        <v>4.6543938867662379E-2</v>
      </c>
      <c r="I367" s="152">
        <f t="shared" si="256"/>
        <v>5.3601062064387653E-2</v>
      </c>
      <c r="J367" s="152">
        <f t="shared" si="256"/>
        <v>3.4808631280516616E-2</v>
      </c>
      <c r="K367" s="152">
        <f t="shared" si="256"/>
        <v>2.3896499238964992E-2</v>
      </c>
      <c r="L367" s="152">
        <f t="shared" si="256"/>
        <v>1.1297755314404637E-2</v>
      </c>
      <c r="M367" s="152">
        <f t="shared" si="256"/>
        <v>3.9394384830221958E-2</v>
      </c>
      <c r="N367" s="152">
        <f t="shared" si="256"/>
        <v>4.4406731721114409E-2</v>
      </c>
      <c r="O367" s="152">
        <f t="shared" si="256"/>
        <v>-1.963439404197698E-2</v>
      </c>
      <c r="P367" s="152">
        <f t="shared" si="256"/>
        <v>1.7679558011049725E-2</v>
      </c>
      <c r="Q367" s="152">
        <f t="shared" si="256"/>
        <v>3.6102062975027147E-2</v>
      </c>
      <c r="R367" s="152">
        <f t="shared" si="256"/>
        <v>2.7639507466596804E-2</v>
      </c>
      <c r="S367" s="152">
        <f t="shared" si="256"/>
        <v>2.7405991077119184E-2</v>
      </c>
      <c r="T367" s="152">
        <f t="shared" si="256"/>
        <v>3.9826302729528536E-2</v>
      </c>
      <c r="U367" s="152">
        <f t="shared" si="256"/>
        <v>4.3431571411526072E-2</v>
      </c>
      <c r="V367" s="152">
        <f t="shared" si="256"/>
        <v>7.5814751286449406E-2</v>
      </c>
      <c r="W367" s="143" t="s">
        <v>68</v>
      </c>
      <c r="X367" s="152">
        <f t="shared" si="238"/>
        <v>4.0838935288133982E-2</v>
      </c>
      <c r="Y367" s="152">
        <f t="shared" si="239"/>
        <v>3.2950912842937718E-2</v>
      </c>
      <c r="Z367" s="152">
        <f t="shared" si="240"/>
        <v>4.2675167929353996E-2</v>
      </c>
    </row>
    <row r="368" spans="1:26" x14ac:dyDescent="0.45">
      <c r="A368" s="118" t="s">
        <v>80</v>
      </c>
      <c r="C368" s="152">
        <f t="shared" si="232"/>
        <v>7.2460279248916709E-2</v>
      </c>
      <c r="D368" s="152">
        <f t="shared" ref="D368:V368" si="257">(D23-C23)/C23</f>
        <v>8.2603815937149272E-2</v>
      </c>
      <c r="E368" s="152">
        <f t="shared" si="257"/>
        <v>5.4115695625129585E-2</v>
      </c>
      <c r="F368" s="152">
        <f t="shared" si="257"/>
        <v>5.9205350118017308E-2</v>
      </c>
      <c r="G368" s="152">
        <f t="shared" si="257"/>
        <v>5.088207985143918E-2</v>
      </c>
      <c r="H368" s="152">
        <f t="shared" si="257"/>
        <v>5.6900512458031453E-2</v>
      </c>
      <c r="I368" s="152">
        <f t="shared" si="257"/>
        <v>3.761912723624812E-2</v>
      </c>
      <c r="J368" s="152">
        <f t="shared" si="257"/>
        <v>2.336448598130841E-2</v>
      </c>
      <c r="K368" s="152">
        <f t="shared" si="257"/>
        <v>5.1173043615178715E-2</v>
      </c>
      <c r="L368" s="152">
        <f t="shared" si="257"/>
        <v>2.7711204313960455E-2</v>
      </c>
      <c r="M368" s="152">
        <f t="shared" si="257"/>
        <v>3.439731817519312E-2</v>
      </c>
      <c r="N368" s="152">
        <f t="shared" si="257"/>
        <v>2.1417500352261518E-2</v>
      </c>
      <c r="O368" s="152">
        <f t="shared" si="257"/>
        <v>3.4487515519381985E-2</v>
      </c>
      <c r="P368" s="152">
        <f t="shared" si="257"/>
        <v>6.2141618882517666E-2</v>
      </c>
      <c r="Q368" s="152">
        <f t="shared" si="257"/>
        <v>4.2812303829252982E-2</v>
      </c>
      <c r="R368" s="152">
        <f t="shared" si="257"/>
        <v>3.6720443053214542E-2</v>
      </c>
      <c r="S368" s="152">
        <f t="shared" si="257"/>
        <v>4.041342468935083E-2</v>
      </c>
      <c r="T368" s="152">
        <f t="shared" si="257"/>
        <v>4.1634110949882799E-2</v>
      </c>
      <c r="U368" s="152">
        <f t="shared" si="257"/>
        <v>4.4149164166309471E-2</v>
      </c>
      <c r="V368" s="152">
        <f t="shared" si="257"/>
        <v>5.2647783251231525E-2</v>
      </c>
      <c r="W368" s="143" t="s">
        <v>76</v>
      </c>
      <c r="X368" s="152">
        <f t="shared" si="238"/>
        <v>4.6231262742635115E-2</v>
      </c>
      <c r="Y368" s="152">
        <f t="shared" si="239"/>
        <v>4.1030116491533652E-2</v>
      </c>
      <c r="Z368" s="152">
        <f t="shared" si="240"/>
        <v>4.3099376355265617E-2</v>
      </c>
    </row>
    <row r="369" spans="1:26" x14ac:dyDescent="0.45">
      <c r="A369" s="118" t="s">
        <v>81</v>
      </c>
      <c r="C369" s="152">
        <f t="shared" si="232"/>
        <v>5.9686645113155933E-2</v>
      </c>
      <c r="D369" s="152">
        <f t="shared" ref="D369:V369" si="258">(D24-C24)/C24</f>
        <v>6.6416334193851206E-2</v>
      </c>
      <c r="E369" s="152">
        <f t="shared" si="258"/>
        <v>7.878521126760564E-2</v>
      </c>
      <c r="F369" s="152">
        <f t="shared" si="258"/>
        <v>6.6911464708282339E-2</v>
      </c>
      <c r="G369" s="152">
        <f t="shared" si="258"/>
        <v>3.4799235181644357E-2</v>
      </c>
      <c r="H369" s="152">
        <f t="shared" si="258"/>
        <v>9.6637102734663707E-2</v>
      </c>
      <c r="I369" s="152">
        <f t="shared" si="258"/>
        <v>5.9140690817186183E-2</v>
      </c>
      <c r="J369" s="152">
        <f t="shared" si="258"/>
        <v>4.8997772828507792E-2</v>
      </c>
      <c r="K369" s="152">
        <f t="shared" si="258"/>
        <v>5.0803760994843794E-2</v>
      </c>
      <c r="L369" s="152">
        <f t="shared" si="258"/>
        <v>3.7234810217924665E-2</v>
      </c>
      <c r="M369" s="152">
        <f t="shared" si="258"/>
        <v>-8.7658271879782947E-3</v>
      </c>
      <c r="N369" s="152">
        <f t="shared" si="258"/>
        <v>2.0634475014037059E-2</v>
      </c>
      <c r="O369" s="152">
        <f t="shared" si="258"/>
        <v>2.6268738825471049E-2</v>
      </c>
      <c r="P369" s="152">
        <f t="shared" si="258"/>
        <v>5.266684534977218E-2</v>
      </c>
      <c r="Q369" s="152">
        <f t="shared" si="258"/>
        <v>4.4048376830044561E-2</v>
      </c>
      <c r="R369" s="152">
        <f t="shared" si="258"/>
        <v>4.1580295085965127E-2</v>
      </c>
      <c r="S369" s="152">
        <f t="shared" si="258"/>
        <v>5.1744322172793254E-2</v>
      </c>
      <c r="T369" s="152">
        <f t="shared" si="258"/>
        <v>2.5934995547640248E-2</v>
      </c>
      <c r="U369" s="152">
        <f t="shared" si="258"/>
        <v>4.7737875664532928E-2</v>
      </c>
      <c r="V369" s="152">
        <f t="shared" si="258"/>
        <v>8.8847468157812984E-2</v>
      </c>
      <c r="W369" s="143" t="s">
        <v>76</v>
      </c>
      <c r="X369" s="152">
        <f t="shared" si="238"/>
        <v>4.9237394208285101E-2</v>
      </c>
      <c r="Y369" s="152">
        <f t="shared" si="239"/>
        <v>3.8786180167210027E-2</v>
      </c>
      <c r="Z369" s="152">
        <f t="shared" si="240"/>
        <v>5.0965580655466303E-2</v>
      </c>
    </row>
    <row r="370" spans="1:26" x14ac:dyDescent="0.45">
      <c r="A370" s="118" t="s">
        <v>49</v>
      </c>
      <c r="C370" s="152">
        <f t="shared" si="232"/>
        <v>8.8615782664941786E-2</v>
      </c>
      <c r="D370" s="152">
        <f t="shared" ref="D370:V370" si="259">(D25-C25)/C25</f>
        <v>8.7740146563675972E-2</v>
      </c>
      <c r="E370" s="152">
        <f t="shared" si="259"/>
        <v>9.2862345229424617E-2</v>
      </c>
      <c r="F370" s="152">
        <f t="shared" si="259"/>
        <v>7.81406197934022E-2</v>
      </c>
      <c r="G370" s="152">
        <f t="shared" si="259"/>
        <v>6.2432390666048526E-2</v>
      </c>
      <c r="H370" s="152">
        <f t="shared" si="259"/>
        <v>6.1090909090909092E-2</v>
      </c>
      <c r="I370" s="152">
        <f t="shared" si="259"/>
        <v>4.6881425633995888E-2</v>
      </c>
      <c r="J370" s="152">
        <f t="shared" si="259"/>
        <v>3.7580201649862512E-2</v>
      </c>
      <c r="K370" s="152">
        <f t="shared" si="259"/>
        <v>3.3821302372539122E-2</v>
      </c>
      <c r="L370" s="152">
        <f t="shared" si="259"/>
        <v>1.8310546875E-2</v>
      </c>
      <c r="M370" s="152">
        <f t="shared" si="259"/>
        <v>2.9009829777031888E-2</v>
      </c>
      <c r="N370" s="152">
        <f t="shared" si="259"/>
        <v>1.9687791239515376E-2</v>
      </c>
      <c r="O370" s="152">
        <f t="shared" si="259"/>
        <v>6.854792642522564E-3</v>
      </c>
      <c r="P370" s="152">
        <f t="shared" si="259"/>
        <v>3.4267559287416316E-2</v>
      </c>
      <c r="Q370" s="152">
        <f t="shared" si="259"/>
        <v>5.2221612726275367E-2</v>
      </c>
      <c r="R370" s="152">
        <f t="shared" si="259"/>
        <v>4.4520905015118337E-2</v>
      </c>
      <c r="S370" s="152">
        <f t="shared" si="259"/>
        <v>3.8031543222200037E-2</v>
      </c>
      <c r="T370" s="152">
        <f t="shared" si="259"/>
        <v>5.2985864025387054E-2</v>
      </c>
      <c r="U370" s="152">
        <f t="shared" si="259"/>
        <v>4.9132420091324201E-2</v>
      </c>
      <c r="V370" s="152">
        <f t="shared" si="259"/>
        <v>5.127089136490251E-2</v>
      </c>
      <c r="W370" s="143" t="s">
        <v>48</v>
      </c>
      <c r="X370" s="152">
        <f t="shared" si="238"/>
        <v>4.9014318432487158E-2</v>
      </c>
      <c r="Y370" s="152">
        <f t="shared" si="239"/>
        <v>3.7693002317255031E-2</v>
      </c>
      <c r="Z370" s="152">
        <f t="shared" si="240"/>
        <v>4.7174444543487404E-2</v>
      </c>
    </row>
    <row r="371" spans="1:26" x14ac:dyDescent="0.45">
      <c r="A371" s="118" t="s">
        <v>57</v>
      </c>
      <c r="C371" s="152">
        <f t="shared" si="232"/>
        <v>8.6349656967116162E-2</v>
      </c>
      <c r="D371" s="152">
        <f t="shared" ref="D371:V371" si="260">(D26-C26)/C26</f>
        <v>8.5801393728222999E-2</v>
      </c>
      <c r="E371" s="152">
        <f t="shared" si="260"/>
        <v>8.0024067388688322E-2</v>
      </c>
      <c r="F371" s="152">
        <f t="shared" si="260"/>
        <v>6.2952646239554322E-2</v>
      </c>
      <c r="G371" s="152">
        <f t="shared" si="260"/>
        <v>6.1320754716981132E-2</v>
      </c>
      <c r="H371" s="152">
        <f t="shared" si="260"/>
        <v>7.9835390946502063E-2</v>
      </c>
      <c r="I371" s="152">
        <f t="shared" si="260"/>
        <v>5.8689024390243899E-2</v>
      </c>
      <c r="J371" s="152">
        <f t="shared" si="260"/>
        <v>4.0460763138948884E-2</v>
      </c>
      <c r="K371" s="152">
        <f t="shared" si="260"/>
        <v>4.0409631884860228E-2</v>
      </c>
      <c r="L371" s="152">
        <f t="shared" si="260"/>
        <v>3.0061186485767492E-2</v>
      </c>
      <c r="M371" s="152">
        <f t="shared" si="260"/>
        <v>2.3760330578512397E-2</v>
      </c>
      <c r="N371" s="152">
        <f t="shared" si="260"/>
        <v>2.2956609485368314E-2</v>
      </c>
      <c r="O371" s="152">
        <f t="shared" si="260"/>
        <v>1.3193588162762022E-2</v>
      </c>
      <c r="P371" s="152">
        <f t="shared" si="260"/>
        <v>4.3446513326031395E-2</v>
      </c>
      <c r="Q371" s="152">
        <f t="shared" si="260"/>
        <v>4.9801726148822022E-2</v>
      </c>
      <c r="R371" s="152">
        <f t="shared" si="260"/>
        <v>3.5551605377180315E-2</v>
      </c>
      <c r="S371" s="152">
        <f t="shared" si="260"/>
        <v>2.9074133676644139E-2</v>
      </c>
      <c r="T371" s="152">
        <f t="shared" si="260"/>
        <v>3.5654712260216846E-2</v>
      </c>
      <c r="U371" s="152">
        <f t="shared" si="260"/>
        <v>3.1608616871350914E-2</v>
      </c>
      <c r="V371" s="152">
        <f t="shared" si="260"/>
        <v>5.7669789227166278E-2</v>
      </c>
      <c r="W371" s="143" t="s">
        <v>55</v>
      </c>
      <c r="X371" s="152">
        <f t="shared" si="238"/>
        <v>4.820891348680556E-2</v>
      </c>
      <c r="Y371" s="152">
        <f t="shared" si="239"/>
        <v>3.4194889105801929E-2</v>
      </c>
      <c r="Z371" s="152">
        <f t="shared" si="240"/>
        <v>3.7862190741700275E-2</v>
      </c>
    </row>
    <row r="372" spans="1:26" x14ac:dyDescent="0.45">
      <c r="A372" s="118" t="s">
        <v>50</v>
      </c>
      <c r="C372" s="152">
        <f t="shared" si="232"/>
        <v>8.4509766002707404E-2</v>
      </c>
      <c r="D372" s="152">
        <f t="shared" ref="D372:V372" si="261">(D27-C27)/C27</f>
        <v>9.0941512125534946E-2</v>
      </c>
      <c r="E372" s="152">
        <f t="shared" si="261"/>
        <v>7.862046420398823E-2</v>
      </c>
      <c r="F372" s="152">
        <f t="shared" si="261"/>
        <v>6.258524018790726E-2</v>
      </c>
      <c r="G372" s="152">
        <f t="shared" si="261"/>
        <v>6.660011409013121E-2</v>
      </c>
      <c r="H372" s="152">
        <f t="shared" si="261"/>
        <v>7.7015643802647415E-2</v>
      </c>
      <c r="I372" s="152">
        <f t="shared" si="261"/>
        <v>6.9770328988206079E-2</v>
      </c>
      <c r="J372" s="152">
        <f t="shared" si="261"/>
        <v>4.1429731925264016E-2</v>
      </c>
      <c r="K372" s="152">
        <f t="shared" si="261"/>
        <v>4.3124582126142189E-2</v>
      </c>
      <c r="L372" s="152">
        <f t="shared" si="261"/>
        <v>1.8374105330627069E-2</v>
      </c>
      <c r="M372" s="152">
        <f t="shared" si="261"/>
        <v>1.9616070491975245E-2</v>
      </c>
      <c r="N372" s="152">
        <f t="shared" si="261"/>
        <v>2.3868312757201648E-2</v>
      </c>
      <c r="O372" s="152">
        <f t="shared" si="261"/>
        <v>1.3364147909967846E-2</v>
      </c>
      <c r="P372" s="152">
        <f t="shared" si="261"/>
        <v>3.0639563708477938E-2</v>
      </c>
      <c r="Q372" s="152">
        <f t="shared" si="261"/>
        <v>5.9264960554165864E-2</v>
      </c>
      <c r="R372" s="152">
        <f t="shared" si="261"/>
        <v>4.3596730245231606E-2</v>
      </c>
      <c r="S372" s="152">
        <f t="shared" si="261"/>
        <v>2.2280243690165361E-2</v>
      </c>
      <c r="T372" s="152">
        <f t="shared" si="261"/>
        <v>3.9928486293206195E-2</v>
      </c>
      <c r="U372" s="152">
        <f t="shared" si="261"/>
        <v>4.2079410560785922E-2</v>
      </c>
      <c r="V372" s="152">
        <f t="shared" si="261"/>
        <v>4.6350852384319269E-2</v>
      </c>
      <c r="W372" s="143" t="s">
        <v>48</v>
      </c>
      <c r="X372" s="152">
        <f t="shared" si="238"/>
        <v>4.8443071487455747E-2</v>
      </c>
      <c r="Y372" s="152">
        <f t="shared" si="239"/>
        <v>3.4008723154976606E-2</v>
      </c>
      <c r="Z372" s="152">
        <f t="shared" si="240"/>
        <v>3.8811766024866134E-2</v>
      </c>
    </row>
    <row r="373" spans="1:26" x14ac:dyDescent="0.45">
      <c r="A373" s="118" t="s">
        <v>64</v>
      </c>
      <c r="C373" s="152">
        <f t="shared" si="232"/>
        <v>6.0987654320987655E-2</v>
      </c>
      <c r="D373" s="152">
        <f t="shared" ref="D373:V373" si="262">(D28-C28)/C28</f>
        <v>6.4929020246683733E-2</v>
      </c>
      <c r="E373" s="152">
        <f t="shared" si="262"/>
        <v>6.9711538461538464E-2</v>
      </c>
      <c r="F373" s="152">
        <f t="shared" si="262"/>
        <v>7.4770173646578147E-2</v>
      </c>
      <c r="G373" s="152">
        <f t="shared" si="262"/>
        <v>5.7593613381486407E-2</v>
      </c>
      <c r="H373" s="152">
        <f t="shared" si="262"/>
        <v>7.4586628324946086E-2</v>
      </c>
      <c r="I373" s="152">
        <f t="shared" si="262"/>
        <v>5.6698444555945811E-2</v>
      </c>
      <c r="J373" s="152">
        <f t="shared" si="262"/>
        <v>3.7037037037037035E-2</v>
      </c>
      <c r="K373" s="152">
        <f t="shared" si="262"/>
        <v>4.1514041514041512E-2</v>
      </c>
      <c r="L373" s="152">
        <f t="shared" si="262"/>
        <v>3.883352872215709E-2</v>
      </c>
      <c r="M373" s="152">
        <f t="shared" si="262"/>
        <v>3.6112286641275214E-2</v>
      </c>
      <c r="N373" s="152">
        <f t="shared" si="262"/>
        <v>3.1858407079646017E-2</v>
      </c>
      <c r="O373" s="152">
        <f t="shared" si="262"/>
        <v>1.5041562211373533E-2</v>
      </c>
      <c r="P373" s="152">
        <f t="shared" si="262"/>
        <v>3.5616794488496036E-2</v>
      </c>
      <c r="Q373" s="152">
        <f t="shared" si="262"/>
        <v>5.0834693109074937E-2</v>
      </c>
      <c r="R373" s="152">
        <f t="shared" si="262"/>
        <v>4.001433349259436E-2</v>
      </c>
      <c r="S373" s="152">
        <f t="shared" si="262"/>
        <v>2.6760078098082004E-2</v>
      </c>
      <c r="T373" s="152">
        <f t="shared" si="262"/>
        <v>2.2595078299776285E-2</v>
      </c>
      <c r="U373" s="152">
        <f t="shared" si="262"/>
        <v>4.2660249398381096E-2</v>
      </c>
      <c r="V373" s="152">
        <f t="shared" si="262"/>
        <v>3.8292068820814103E-2</v>
      </c>
      <c r="W373" s="143" t="s">
        <v>62</v>
      </c>
      <c r="X373" s="152">
        <f t="shared" si="238"/>
        <v>4.5688729890322133E-2</v>
      </c>
      <c r="Y373" s="152">
        <f t="shared" si="239"/>
        <v>3.3931720325246051E-2</v>
      </c>
      <c r="Z373" s="152">
        <f t="shared" si="240"/>
        <v>3.4034121715031285E-2</v>
      </c>
    </row>
    <row r="374" spans="1:26" x14ac:dyDescent="0.45">
      <c r="A374" s="118" t="s">
        <v>70</v>
      </c>
      <c r="C374" s="152">
        <f t="shared" si="232"/>
        <v>8.3000443852640923E-2</v>
      </c>
      <c r="D374" s="152">
        <f t="shared" ref="D374:V374" si="263">(D29-C29)/C29</f>
        <v>8.8524590163934422E-2</v>
      </c>
      <c r="E374" s="152">
        <f t="shared" si="263"/>
        <v>6.8335843373493979E-2</v>
      </c>
      <c r="F374" s="152">
        <f t="shared" si="263"/>
        <v>5.7268722466960353E-2</v>
      </c>
      <c r="G374" s="152">
        <f t="shared" si="263"/>
        <v>5.4666666666666669E-2</v>
      </c>
      <c r="H374" s="152">
        <f t="shared" si="263"/>
        <v>5.4519595448798988E-2</v>
      </c>
      <c r="I374" s="152">
        <f t="shared" si="263"/>
        <v>5.5747040311703883E-2</v>
      </c>
      <c r="J374" s="152">
        <f t="shared" si="263"/>
        <v>2.5833924769339957E-2</v>
      </c>
      <c r="K374" s="152">
        <f t="shared" si="263"/>
        <v>4.2202850422028503E-2</v>
      </c>
      <c r="L374" s="152">
        <f t="shared" si="263"/>
        <v>3.5714285714285712E-2</v>
      </c>
      <c r="M374" s="152">
        <f t="shared" si="263"/>
        <v>2.7176003076528649E-2</v>
      </c>
      <c r="N374" s="152">
        <f t="shared" si="263"/>
        <v>2.8578559840259577E-2</v>
      </c>
      <c r="O374" s="152">
        <f t="shared" si="263"/>
        <v>3.5306964329046349E-2</v>
      </c>
      <c r="P374" s="152">
        <f t="shared" si="263"/>
        <v>4.5236142036798314E-2</v>
      </c>
      <c r="Q374" s="152">
        <f t="shared" si="263"/>
        <v>2.7357327054602535E-2</v>
      </c>
      <c r="R374" s="152">
        <f t="shared" si="263"/>
        <v>4.1143730219360471E-2</v>
      </c>
      <c r="S374" s="152">
        <f t="shared" si="263"/>
        <v>2.5366876310272537E-2</v>
      </c>
      <c r="T374" s="152">
        <f t="shared" si="263"/>
        <v>4.0073604579840522E-2</v>
      </c>
      <c r="U374" s="152">
        <f t="shared" si="263"/>
        <v>3.302535875761746E-2</v>
      </c>
      <c r="V374" s="152">
        <f t="shared" si="263"/>
        <v>3.1969552806850619E-2</v>
      </c>
      <c r="W374" s="143" t="s">
        <v>68</v>
      </c>
      <c r="X374" s="152">
        <f t="shared" si="238"/>
        <v>4.4898054672310339E-2</v>
      </c>
      <c r="Y374" s="152">
        <f t="shared" si="239"/>
        <v>3.3503453592346855E-2</v>
      </c>
      <c r="Z374" s="152">
        <f t="shared" si="240"/>
        <v>3.4299661872426945E-2</v>
      </c>
    </row>
    <row r="375" spans="1:26" x14ac:dyDescent="0.45">
      <c r="A375" s="118" t="s">
        <v>82</v>
      </c>
      <c r="C375" s="152">
        <f t="shared" si="232"/>
        <v>9.6922246220302377E-2</v>
      </c>
      <c r="D375" s="152">
        <f t="shared" ref="D375:V375" si="264">(D30-C30)/C30</f>
        <v>8.3682008368200833E-2</v>
      </c>
      <c r="E375" s="152">
        <f t="shared" si="264"/>
        <v>6.7226890756302518E-2</v>
      </c>
      <c r="F375" s="152">
        <f t="shared" si="264"/>
        <v>7.6824856352415413E-2</v>
      </c>
      <c r="G375" s="152">
        <f t="shared" si="264"/>
        <v>6.007905138339921E-2</v>
      </c>
      <c r="H375" s="152">
        <f t="shared" si="264"/>
        <v>7.6621923937360184E-2</v>
      </c>
      <c r="I375" s="152">
        <f t="shared" si="264"/>
        <v>6.6839826839826838E-2</v>
      </c>
      <c r="J375" s="152">
        <f t="shared" si="264"/>
        <v>3.5546177568576531E-2</v>
      </c>
      <c r="K375" s="152">
        <f t="shared" si="264"/>
        <v>2.6802507836990595E-2</v>
      </c>
      <c r="L375" s="152">
        <f t="shared" si="264"/>
        <v>4.5794535185467866E-4</v>
      </c>
      <c r="M375" s="152">
        <f t="shared" si="264"/>
        <v>2.7616722612145254E-2</v>
      </c>
      <c r="N375" s="152">
        <f t="shared" si="264"/>
        <v>7.052709725315516E-2</v>
      </c>
      <c r="O375" s="152">
        <f t="shared" si="264"/>
        <v>-9.7087378640776695E-4</v>
      </c>
      <c r="P375" s="152">
        <f t="shared" si="264"/>
        <v>4.1232819658475632E-2</v>
      </c>
      <c r="Q375" s="152">
        <f t="shared" si="264"/>
        <v>3.6933333333333332E-2</v>
      </c>
      <c r="R375" s="152">
        <f t="shared" si="264"/>
        <v>5.0533624791050537E-2</v>
      </c>
      <c r="S375" s="152">
        <f t="shared" si="264"/>
        <v>2.7172582619339046E-2</v>
      </c>
      <c r="T375" s="152">
        <f t="shared" si="264"/>
        <v>2.9790276453765491E-3</v>
      </c>
      <c r="U375" s="152">
        <f t="shared" si="264"/>
        <v>3.8968753712724249E-2</v>
      </c>
      <c r="V375" s="152">
        <f t="shared" si="264"/>
        <v>7.4213836477987419E-2</v>
      </c>
      <c r="W375" s="143" t="s">
        <v>76</v>
      </c>
      <c r="X375" s="152">
        <f t="shared" si="238"/>
        <v>4.7632538845693739E-2</v>
      </c>
      <c r="Y375" s="152">
        <f t="shared" si="239"/>
        <v>3.6655394232097516E-2</v>
      </c>
      <c r="Z375" s="152">
        <f t="shared" si="240"/>
        <v>3.8502846786179656E-2</v>
      </c>
    </row>
    <row r="376" spans="1:26" x14ac:dyDescent="0.45">
      <c r="A376" s="118" t="s">
        <v>71</v>
      </c>
      <c r="C376" s="152">
        <f t="shared" si="232"/>
        <v>6.9247415244049051E-2</v>
      </c>
      <c r="D376" s="152">
        <f t="shared" ref="D376:V376" si="265">(D31-C31)/C31</f>
        <v>8.904879694175849E-2</v>
      </c>
      <c r="E376" s="152">
        <f t="shared" si="265"/>
        <v>7.0617385917819533E-2</v>
      </c>
      <c r="F376" s="152">
        <f t="shared" si="265"/>
        <v>4.7830279652844747E-2</v>
      </c>
      <c r="G376" s="152">
        <f t="shared" si="265"/>
        <v>4.2702006258052642E-2</v>
      </c>
      <c r="H376" s="152">
        <f t="shared" si="265"/>
        <v>2.6654898499558693E-2</v>
      </c>
      <c r="I376" s="152">
        <f t="shared" si="265"/>
        <v>8.8204951856946351E-2</v>
      </c>
      <c r="J376" s="152">
        <f t="shared" si="265"/>
        <v>5.0876915784484118E-2</v>
      </c>
      <c r="K376" s="152">
        <f t="shared" si="265"/>
        <v>2.5109006164486542E-2</v>
      </c>
      <c r="L376" s="152">
        <f t="shared" si="265"/>
        <v>2.5227339395717221E-2</v>
      </c>
      <c r="M376" s="152">
        <f t="shared" si="265"/>
        <v>3.9341917024320459E-2</v>
      </c>
      <c r="N376" s="152">
        <f t="shared" si="265"/>
        <v>3.7577426015141087E-2</v>
      </c>
      <c r="O376" s="152">
        <f t="shared" si="265"/>
        <v>7.1637039002387902E-3</v>
      </c>
      <c r="P376" s="152">
        <f t="shared" si="265"/>
        <v>3.1085353003161221E-2</v>
      </c>
      <c r="Q376" s="152">
        <f t="shared" si="265"/>
        <v>5.5314256515074094E-2</v>
      </c>
      <c r="R376" s="152">
        <f t="shared" si="265"/>
        <v>4.2004599927369567E-2</v>
      </c>
      <c r="S376" s="152">
        <f t="shared" si="265"/>
        <v>2.5092936802973979E-2</v>
      </c>
      <c r="T376" s="152">
        <f t="shared" si="265"/>
        <v>2.357207615593835E-2</v>
      </c>
      <c r="U376" s="152">
        <f t="shared" si="265"/>
        <v>4.4176262178919401E-2</v>
      </c>
      <c r="V376" s="152">
        <f t="shared" si="265"/>
        <v>5.1956314282684761E-2</v>
      </c>
      <c r="W376" s="143" t="s">
        <v>68</v>
      </c>
      <c r="X376" s="152">
        <f t="shared" si="238"/>
        <v>4.442756756554922E-2</v>
      </c>
      <c r="Y376" s="152">
        <f t="shared" si="239"/>
        <v>3.5637642410855097E-2</v>
      </c>
      <c r="Z376" s="152">
        <f t="shared" si="240"/>
        <v>3.7300448074107262E-2</v>
      </c>
    </row>
    <row r="377" spans="1:26" x14ac:dyDescent="0.45">
      <c r="A377" s="118" t="s">
        <v>96</v>
      </c>
      <c r="C377" s="152">
        <f t="shared" si="232"/>
        <v>8.8715953307393E-2</v>
      </c>
      <c r="D377" s="152">
        <f t="shared" ref="D377:V377" si="266">(D32-C32)/C32</f>
        <v>6.671431975220396E-2</v>
      </c>
      <c r="E377" s="152">
        <f t="shared" si="266"/>
        <v>7.2593254411436228E-2</v>
      </c>
      <c r="F377" s="152">
        <f t="shared" si="266"/>
        <v>5.2686380674718869E-2</v>
      </c>
      <c r="G377" s="152">
        <f t="shared" si="266"/>
        <v>7.6162215628091001E-2</v>
      </c>
      <c r="H377" s="152">
        <f t="shared" si="266"/>
        <v>5.8639705882352941E-2</v>
      </c>
      <c r="I377" s="152">
        <f t="shared" si="266"/>
        <v>5.9558951206806737E-2</v>
      </c>
      <c r="J377" s="152">
        <f t="shared" si="266"/>
        <v>3.9823008849557522E-2</v>
      </c>
      <c r="K377" s="152">
        <f t="shared" si="266"/>
        <v>4.602048857368006E-2</v>
      </c>
      <c r="L377" s="152">
        <f t="shared" si="266"/>
        <v>4.248907638993521E-2</v>
      </c>
      <c r="M377" s="152">
        <f t="shared" si="266"/>
        <v>3.3386327503974564E-2</v>
      </c>
      <c r="N377" s="152">
        <f t="shared" si="266"/>
        <v>4.3496503496503497E-2</v>
      </c>
      <c r="O377" s="152">
        <f t="shared" si="266"/>
        <v>3.2435330384666936E-2</v>
      </c>
      <c r="P377" s="152">
        <f t="shared" si="266"/>
        <v>3.1026872647020642E-2</v>
      </c>
      <c r="Q377" s="152">
        <f t="shared" si="266"/>
        <v>5.0616973054646186E-2</v>
      </c>
      <c r="R377" s="152">
        <f t="shared" si="266"/>
        <v>4.0268456375838924E-2</v>
      </c>
      <c r="S377" s="152">
        <f t="shared" si="266"/>
        <v>4.0322580645161289E-2</v>
      </c>
      <c r="T377" s="152">
        <f t="shared" si="266"/>
        <v>3.5880398671096346E-2</v>
      </c>
      <c r="U377" s="152">
        <f t="shared" si="266"/>
        <v>4.8535385931152447E-2</v>
      </c>
      <c r="V377" s="152">
        <f t="shared" si="266"/>
        <v>4.1190864600326262E-2</v>
      </c>
      <c r="W377" s="143" t="s">
        <v>94</v>
      </c>
      <c r="X377" s="152">
        <f t="shared" si="238"/>
        <v>4.9915436876587282E-2</v>
      </c>
      <c r="Y377" s="152">
        <f t="shared" si="239"/>
        <v>3.9696896380014612E-2</v>
      </c>
      <c r="Z377" s="152">
        <f t="shared" si="240"/>
        <v>4.1231509477203332E-2</v>
      </c>
    </row>
    <row r="378" spans="1:26" x14ac:dyDescent="0.45">
      <c r="A378" s="118" t="s">
        <v>72</v>
      </c>
      <c r="C378" s="152">
        <f t="shared" si="232"/>
        <v>0.10181818181818182</v>
      </c>
      <c r="D378" s="152">
        <f t="shared" ref="D378:V378" si="267">(D33-C33)/C33</f>
        <v>7.1947194719471946E-2</v>
      </c>
      <c r="E378" s="152">
        <f t="shared" si="267"/>
        <v>7.2044334975369453E-2</v>
      </c>
      <c r="F378" s="152">
        <f t="shared" si="267"/>
        <v>6.9117365498755509E-2</v>
      </c>
      <c r="G378" s="152">
        <f t="shared" si="267"/>
        <v>6.2141833810888253E-2</v>
      </c>
      <c r="H378" s="152">
        <f t="shared" si="267"/>
        <v>7.2837632776934752E-2</v>
      </c>
      <c r="I378" s="152">
        <f t="shared" si="267"/>
        <v>4.5575986170045574E-2</v>
      </c>
      <c r="J378" s="152">
        <f t="shared" si="267"/>
        <v>4.1334736209228916E-2</v>
      </c>
      <c r="K378" s="152">
        <f t="shared" si="267"/>
        <v>2.5404157043879907E-2</v>
      </c>
      <c r="L378" s="152">
        <f t="shared" si="267"/>
        <v>4.2511261261261264E-2</v>
      </c>
      <c r="M378" s="152">
        <f t="shared" si="267"/>
        <v>2.3494463948150149E-2</v>
      </c>
      <c r="N378" s="152">
        <f t="shared" si="267"/>
        <v>3.2189973614775727E-2</v>
      </c>
      <c r="O378" s="152">
        <f t="shared" si="267"/>
        <v>1.3292433537832311E-2</v>
      </c>
      <c r="P378" s="152">
        <f t="shared" si="267"/>
        <v>3.1155398587285572E-2</v>
      </c>
      <c r="Q378" s="152">
        <f t="shared" si="267"/>
        <v>4.941896024464832E-2</v>
      </c>
      <c r="R378" s="152">
        <f t="shared" si="267"/>
        <v>4.2429187550996617E-2</v>
      </c>
      <c r="S378" s="152">
        <f t="shared" si="267"/>
        <v>2.7507547802750755E-2</v>
      </c>
      <c r="T378" s="152">
        <f t="shared" si="267"/>
        <v>3.297420829252367E-2</v>
      </c>
      <c r="U378" s="152">
        <f t="shared" si="267"/>
        <v>4.4774546986936364E-2</v>
      </c>
      <c r="V378" s="152">
        <f t="shared" si="267"/>
        <v>6.0199657154381365E-2</v>
      </c>
      <c r="W378" s="143" t="s">
        <v>68</v>
      </c>
      <c r="X378" s="152">
        <f t="shared" si="238"/>
        <v>4.7893631545185222E-2</v>
      </c>
      <c r="Y378" s="152">
        <f t="shared" si="239"/>
        <v>3.5662917816738693E-2</v>
      </c>
      <c r="Z378" s="152">
        <f t="shared" si="240"/>
        <v>4.1516755206029154E-2</v>
      </c>
    </row>
    <row r="379" spans="1:26" x14ac:dyDescent="0.45">
      <c r="A379" s="118" t="s">
        <v>102</v>
      </c>
      <c r="C379" s="152">
        <f t="shared" si="232"/>
        <v>8.3136792452830191E-2</v>
      </c>
      <c r="D379" s="152">
        <f t="shared" ref="D379:V379" si="268">(D34-C34)/C34</f>
        <v>0.10832879695155144</v>
      </c>
      <c r="E379" s="152">
        <f t="shared" si="268"/>
        <v>7.4656188605108059E-2</v>
      </c>
      <c r="F379" s="152">
        <f t="shared" si="268"/>
        <v>6.6499085923217544E-2</v>
      </c>
      <c r="G379" s="152">
        <f t="shared" si="268"/>
        <v>5.2281979858581532E-2</v>
      </c>
      <c r="H379" s="152">
        <f t="shared" si="268"/>
        <v>4.9073508450417427E-2</v>
      </c>
      <c r="I379" s="152">
        <f t="shared" si="268"/>
        <v>5.5124223602484472E-2</v>
      </c>
      <c r="J379" s="152">
        <f t="shared" si="268"/>
        <v>3.2744665194996324E-2</v>
      </c>
      <c r="K379" s="152">
        <f t="shared" si="268"/>
        <v>1.4428215176344851E-2</v>
      </c>
      <c r="L379" s="152">
        <f t="shared" si="268"/>
        <v>1.6330114135206322E-2</v>
      </c>
      <c r="M379" s="152">
        <f t="shared" si="268"/>
        <v>3.1962681409813405E-2</v>
      </c>
      <c r="N379" s="152">
        <f t="shared" si="268"/>
        <v>1.3895864724594007E-2</v>
      </c>
      <c r="O379" s="152">
        <f t="shared" si="268"/>
        <v>3.3520475561426684E-2</v>
      </c>
      <c r="P379" s="152">
        <f t="shared" si="268"/>
        <v>7.4133248122703305E-2</v>
      </c>
      <c r="Q379" s="152">
        <f t="shared" si="268"/>
        <v>3.92681838464971E-2</v>
      </c>
      <c r="R379" s="152">
        <f t="shared" si="268"/>
        <v>5.5817947617003004E-2</v>
      </c>
      <c r="S379" s="152">
        <f t="shared" si="268"/>
        <v>3.5922461705300258E-2</v>
      </c>
      <c r="T379" s="152">
        <f t="shared" si="268"/>
        <v>3.2713949227950796E-2</v>
      </c>
      <c r="U379" s="152">
        <f t="shared" si="268"/>
        <v>2.8129751647237709E-2</v>
      </c>
      <c r="V379" s="152">
        <f t="shared" si="268"/>
        <v>2.883904362829677E-2</v>
      </c>
      <c r="W379" s="143" t="s">
        <v>100</v>
      </c>
      <c r="X379" s="152">
        <f t="shared" si="238"/>
        <v>4.6059360010186845E-2</v>
      </c>
      <c r="Y379" s="152">
        <f t="shared" si="239"/>
        <v>3.7302421671920216E-2</v>
      </c>
      <c r="Z379" s="152">
        <f t="shared" si="240"/>
        <v>3.6235196716528639E-2</v>
      </c>
    </row>
    <row r="380" spans="1:26" x14ac:dyDescent="0.45">
      <c r="A380" s="118" t="s">
        <v>51</v>
      </c>
      <c r="C380" s="152">
        <f t="shared" si="232"/>
        <v>6.7044381491973559E-2</v>
      </c>
      <c r="D380" s="152">
        <f t="shared" ref="D380:V380" si="269">(D35-C35)/C35</f>
        <v>6.7920353982300882E-2</v>
      </c>
      <c r="E380" s="152">
        <f t="shared" si="269"/>
        <v>8.5560389475864931E-2</v>
      </c>
      <c r="F380" s="152">
        <f t="shared" si="269"/>
        <v>9.4083969465648856E-2</v>
      </c>
      <c r="G380" s="152">
        <f t="shared" si="269"/>
        <v>9.6284667713239139E-2</v>
      </c>
      <c r="H380" s="152">
        <f t="shared" si="269"/>
        <v>7.6054097056483694E-2</v>
      </c>
      <c r="I380" s="152">
        <f t="shared" si="269"/>
        <v>6.8608605648380894E-2</v>
      </c>
      <c r="J380" s="152">
        <f t="shared" si="269"/>
        <v>4.9259720492597206E-2</v>
      </c>
      <c r="K380" s="152">
        <f t="shared" si="269"/>
        <v>7.2003164974284578E-2</v>
      </c>
      <c r="L380" s="152">
        <f t="shared" si="269"/>
        <v>3.8873170131627506E-2</v>
      </c>
      <c r="M380" s="152">
        <f t="shared" si="269"/>
        <v>3.220840734162226E-2</v>
      </c>
      <c r="N380" s="152">
        <f t="shared" si="269"/>
        <v>2.7876563037742344E-2</v>
      </c>
      <c r="O380" s="152">
        <f t="shared" si="269"/>
        <v>2.5223214285714286E-2</v>
      </c>
      <c r="P380" s="152">
        <f t="shared" si="269"/>
        <v>1.9703897234922708E-2</v>
      </c>
      <c r="Q380" s="152">
        <f t="shared" si="269"/>
        <v>4.2276075584498772E-2</v>
      </c>
      <c r="R380" s="152">
        <f t="shared" si="269"/>
        <v>4.0356447813172179E-2</v>
      </c>
      <c r="S380" s="152">
        <f t="shared" si="269"/>
        <v>4.0956975484887269E-2</v>
      </c>
      <c r="T380" s="152">
        <f t="shared" si="269"/>
        <v>3.7926794665657806E-2</v>
      </c>
      <c r="U380" s="152">
        <f t="shared" si="269"/>
        <v>3.06178239475123E-2</v>
      </c>
      <c r="V380" s="152">
        <f t="shared" si="269"/>
        <v>4.2705570291777191E-2</v>
      </c>
      <c r="W380" s="143" t="s">
        <v>48</v>
      </c>
      <c r="X380" s="152">
        <f t="shared" si="238"/>
        <v>5.2527416712805586E-2</v>
      </c>
      <c r="Y380" s="152">
        <f t="shared" si="239"/>
        <v>3.3956968295565382E-2</v>
      </c>
      <c r="Z380" s="152">
        <f t="shared" si="240"/>
        <v>3.8504067437389988E-2</v>
      </c>
    </row>
    <row r="381" spans="1:26" x14ac:dyDescent="0.45">
      <c r="A381" s="118" t="s">
        <v>58</v>
      </c>
      <c r="C381" s="152">
        <f t="shared" si="232"/>
        <v>5.4522400676246828E-2</v>
      </c>
      <c r="D381" s="152">
        <f t="shared" ref="D381:V381" si="270">(D36-C36)/C36</f>
        <v>8.3166332665330661E-2</v>
      </c>
      <c r="E381" s="152">
        <f t="shared" si="270"/>
        <v>5.4209065679925991E-2</v>
      </c>
      <c r="F381" s="152">
        <f t="shared" si="270"/>
        <v>5.4229554229554229E-2</v>
      </c>
      <c r="G381" s="152">
        <f t="shared" si="270"/>
        <v>7.4912601964374895E-2</v>
      </c>
      <c r="H381" s="152">
        <f t="shared" si="270"/>
        <v>4.6925816942852715E-2</v>
      </c>
      <c r="I381" s="152">
        <f t="shared" si="270"/>
        <v>5.5917159763313608E-2</v>
      </c>
      <c r="J381" s="152">
        <f t="shared" si="270"/>
        <v>3.0120481927710843E-2</v>
      </c>
      <c r="K381" s="152">
        <f t="shared" si="270"/>
        <v>5.4807561539507686E-2</v>
      </c>
      <c r="L381" s="152">
        <f t="shared" si="270"/>
        <v>7.6070139247034554E-3</v>
      </c>
      <c r="M381" s="152">
        <f t="shared" si="270"/>
        <v>1.983365323096609E-2</v>
      </c>
      <c r="N381" s="152">
        <f t="shared" si="270"/>
        <v>4.6047678795483063E-2</v>
      </c>
      <c r="O381" s="152">
        <f t="shared" si="270"/>
        <v>2.3629602974691136E-2</v>
      </c>
      <c r="P381" s="152">
        <f t="shared" si="270"/>
        <v>5.5542535739395361E-2</v>
      </c>
      <c r="Q381" s="152">
        <f t="shared" si="270"/>
        <v>5.2730905861456484E-2</v>
      </c>
      <c r="R381" s="152">
        <f t="shared" si="270"/>
        <v>5.2304123167773914E-2</v>
      </c>
      <c r="S381" s="152">
        <f t="shared" si="270"/>
        <v>3.6175969536025657E-2</v>
      </c>
      <c r="T381" s="152">
        <f t="shared" si="270"/>
        <v>3.1431334622823985E-2</v>
      </c>
      <c r="U381" s="152">
        <f t="shared" si="270"/>
        <v>5.6165025785278946E-2</v>
      </c>
      <c r="V381" s="152">
        <f t="shared" si="270"/>
        <v>5.3622159090909088E-2</v>
      </c>
      <c r="W381" s="143" t="s">
        <v>55</v>
      </c>
      <c r="X381" s="152">
        <f t="shared" si="238"/>
        <v>4.7048116961422748E-2</v>
      </c>
      <c r="Y381" s="152">
        <f t="shared" si="239"/>
        <v>4.2665144208200667E-2</v>
      </c>
      <c r="Z381" s="152">
        <f t="shared" si="240"/>
        <v>4.5890835160789401E-2</v>
      </c>
    </row>
    <row r="382" spans="1:26" x14ac:dyDescent="0.45">
      <c r="A382" s="118" t="s">
        <v>90</v>
      </c>
      <c r="C382" s="152">
        <f t="shared" ref="C382:C401" si="271">(C37-B37)/B37</f>
        <v>7.7678313600924059E-2</v>
      </c>
      <c r="D382" s="152">
        <f t="shared" ref="D382:V382" si="272">(D37-C37)/C37</f>
        <v>8.306538049303322E-2</v>
      </c>
      <c r="E382" s="152">
        <f t="shared" si="272"/>
        <v>6.061355764473033E-2</v>
      </c>
      <c r="F382" s="152">
        <f t="shared" si="272"/>
        <v>8.957312806158152E-2</v>
      </c>
      <c r="G382" s="152">
        <f t="shared" si="272"/>
        <v>9.2913722971526433E-2</v>
      </c>
      <c r="H382" s="152">
        <f t="shared" si="272"/>
        <v>5.1714005876591577E-2</v>
      </c>
      <c r="I382" s="152">
        <f t="shared" si="272"/>
        <v>6.2022723039672191E-2</v>
      </c>
      <c r="J382" s="152">
        <f t="shared" si="272"/>
        <v>5.1736232900736583E-2</v>
      </c>
      <c r="K382" s="152">
        <f t="shared" si="272"/>
        <v>4.4522261130565281E-2</v>
      </c>
      <c r="L382" s="152">
        <f t="shared" si="272"/>
        <v>2.6500638569604086E-2</v>
      </c>
      <c r="M382" s="152">
        <f t="shared" si="272"/>
        <v>1.3063763608087092E-2</v>
      </c>
      <c r="N382" s="152">
        <f t="shared" si="272"/>
        <v>2.5330058335891924E-2</v>
      </c>
      <c r="O382" s="152">
        <f t="shared" si="272"/>
        <v>2.6950142236861806E-3</v>
      </c>
      <c r="P382" s="152">
        <f t="shared" si="272"/>
        <v>4.6737345079886514E-2</v>
      </c>
      <c r="Q382" s="152">
        <f t="shared" si="272"/>
        <v>5.8202567760342369E-2</v>
      </c>
      <c r="R382" s="152">
        <f t="shared" si="272"/>
        <v>4.0307360474521436E-2</v>
      </c>
      <c r="S382" s="152">
        <f t="shared" si="272"/>
        <v>3.3173513023195544E-2</v>
      </c>
      <c r="T382" s="152">
        <f t="shared" si="272"/>
        <v>2.2701617960617083E-2</v>
      </c>
      <c r="U382" s="152">
        <f t="shared" si="272"/>
        <v>3.7404954623497667E-2</v>
      </c>
      <c r="V382" s="152">
        <f t="shared" si="272"/>
        <v>5.2370256531504907E-2</v>
      </c>
      <c r="W382" s="143" t="s">
        <v>89</v>
      </c>
      <c r="X382" s="152">
        <f t="shared" si="238"/>
        <v>4.8339029755612772E-2</v>
      </c>
      <c r="Y382" s="152">
        <f t="shared" si="239"/>
        <v>3.3065032596090171E-2</v>
      </c>
      <c r="Z382" s="152">
        <f t="shared" si="240"/>
        <v>3.7146610075823316E-2</v>
      </c>
    </row>
    <row r="383" spans="1:26" x14ac:dyDescent="0.45">
      <c r="A383" s="118" t="s">
        <v>59</v>
      </c>
      <c r="C383" s="152">
        <f t="shared" si="271"/>
        <v>7.8622611464968156E-2</v>
      </c>
      <c r="D383" s="152">
        <f t="shared" ref="D383:V383" si="273">(D38-C38)/C38</f>
        <v>7.5475179922494931E-2</v>
      </c>
      <c r="E383" s="152">
        <f t="shared" si="273"/>
        <v>8.6307481125600549E-2</v>
      </c>
      <c r="F383" s="152">
        <f t="shared" si="273"/>
        <v>6.1443689780445426E-2</v>
      </c>
      <c r="G383" s="152">
        <f t="shared" si="273"/>
        <v>4.9255952380952379E-2</v>
      </c>
      <c r="H383" s="152">
        <f t="shared" si="273"/>
        <v>6.1551552971209761E-2</v>
      </c>
      <c r="I383" s="152">
        <f t="shared" si="273"/>
        <v>4.7561790247160986E-2</v>
      </c>
      <c r="J383" s="152">
        <f t="shared" si="273"/>
        <v>2.780257620201505E-2</v>
      </c>
      <c r="K383" s="152">
        <f t="shared" si="273"/>
        <v>5.5465938702072219E-2</v>
      </c>
      <c r="L383" s="152">
        <f t="shared" si="273"/>
        <v>2.9743710322125558E-2</v>
      </c>
      <c r="M383" s="152">
        <f t="shared" si="273"/>
        <v>2.6487041899760248E-2</v>
      </c>
      <c r="N383" s="152">
        <f t="shared" si="273"/>
        <v>1.0454899343788232E-2</v>
      </c>
      <c r="O383" s="152">
        <f t="shared" si="273"/>
        <v>3.1480462300495324E-2</v>
      </c>
      <c r="P383" s="152">
        <f t="shared" si="273"/>
        <v>4.6313093586596951E-2</v>
      </c>
      <c r="Q383" s="152">
        <f t="shared" si="273"/>
        <v>5.0994390617032127E-2</v>
      </c>
      <c r="R383" s="152">
        <f t="shared" si="273"/>
        <v>6.0359049005337215E-2</v>
      </c>
      <c r="S383" s="152">
        <f t="shared" si="273"/>
        <v>5.7746865562368445E-2</v>
      </c>
      <c r="T383" s="152">
        <f t="shared" si="273"/>
        <v>4.6720885966430176E-2</v>
      </c>
      <c r="U383" s="152">
        <f t="shared" si="273"/>
        <v>6.8937014382542572E-2</v>
      </c>
      <c r="V383" s="152">
        <f t="shared" si="273"/>
        <v>8.3127126507887408E-2</v>
      </c>
      <c r="W383" s="143" t="s">
        <v>55</v>
      </c>
      <c r="X383" s="152">
        <f t="shared" ref="X383:X401" si="274">(V38/B38)^0.05-1</f>
        <v>5.2603415520977137E-2</v>
      </c>
      <c r="Y383" s="152">
        <f t="shared" ref="Y383:Y401" si="275">(V38/L38)^0.1-1</f>
        <v>4.8067032484369498E-2</v>
      </c>
      <c r="Z383" s="152">
        <f t="shared" ref="Z383:Z401" si="276">(V38/Q38)^0.2-1</f>
        <v>6.3308844978742007E-2</v>
      </c>
    </row>
    <row r="384" spans="1:26" x14ac:dyDescent="0.45">
      <c r="A384" s="118" t="s">
        <v>83</v>
      </c>
      <c r="C384" s="152">
        <f t="shared" si="271"/>
        <v>0.10126582278481013</v>
      </c>
      <c r="D384" s="152">
        <f t="shared" ref="D384:V384" si="277">(D39-C39)/C39</f>
        <v>5.1494252873563219E-2</v>
      </c>
      <c r="E384" s="152">
        <f t="shared" si="277"/>
        <v>7.039790118058592E-2</v>
      </c>
      <c r="F384" s="152">
        <f t="shared" si="277"/>
        <v>7.0874183006535946E-2</v>
      </c>
      <c r="G384" s="152">
        <f t="shared" si="277"/>
        <v>5.702841884417318E-2</v>
      </c>
      <c r="H384" s="152">
        <f t="shared" si="277"/>
        <v>5.2869000360880547E-2</v>
      </c>
      <c r="I384" s="152">
        <f t="shared" si="277"/>
        <v>2.7592116538131962E-2</v>
      </c>
      <c r="J384" s="152">
        <f t="shared" si="277"/>
        <v>2.8352234823215475E-2</v>
      </c>
      <c r="K384" s="152">
        <f t="shared" si="277"/>
        <v>4.6707752189425883E-2</v>
      </c>
      <c r="L384" s="152">
        <f t="shared" si="277"/>
        <v>9.9163309575457086E-3</v>
      </c>
      <c r="M384" s="152">
        <f t="shared" si="277"/>
        <v>2.8689782141761277E-2</v>
      </c>
      <c r="N384" s="152">
        <f t="shared" si="277"/>
        <v>3.9224459358687548E-2</v>
      </c>
      <c r="O384" s="152">
        <f t="shared" si="277"/>
        <v>-7.8932261768082657E-3</v>
      </c>
      <c r="P384" s="152">
        <f t="shared" si="277"/>
        <v>4.0648054390279187E-2</v>
      </c>
      <c r="Q384" s="152">
        <f t="shared" si="277"/>
        <v>5.5601890464275786E-2</v>
      </c>
      <c r="R384" s="152">
        <f t="shared" si="277"/>
        <v>3.845140900711088E-2</v>
      </c>
      <c r="S384" s="152">
        <f t="shared" si="277"/>
        <v>2.7770732944458535E-2</v>
      </c>
      <c r="T384" s="152">
        <f t="shared" si="277"/>
        <v>2.2208513263417645E-2</v>
      </c>
      <c r="U384" s="152">
        <f t="shared" si="277"/>
        <v>4.0313820156910075E-2</v>
      </c>
      <c r="V384" s="152">
        <f t="shared" si="277"/>
        <v>3.4574776656224618E-2</v>
      </c>
      <c r="W384" s="143" t="s">
        <v>76</v>
      </c>
      <c r="X384" s="152">
        <f t="shared" si="274"/>
        <v>4.1552303040617522E-2</v>
      </c>
      <c r="Y384" s="152">
        <f t="shared" si="275"/>
        <v>3.1835441747294135E-2</v>
      </c>
      <c r="Z384" s="152">
        <f t="shared" si="276"/>
        <v>3.2641643124822872E-2</v>
      </c>
    </row>
    <row r="385" spans="1:26" x14ac:dyDescent="0.45">
      <c r="A385" s="118" t="s">
        <v>73</v>
      </c>
      <c r="C385" s="152">
        <f t="shared" si="271"/>
        <v>9.4455852156057493E-2</v>
      </c>
      <c r="D385" s="152">
        <f t="shared" ref="D385:V385" si="278">(D40-C40)/C40</f>
        <v>0.10444027517198248</v>
      </c>
      <c r="E385" s="152">
        <f t="shared" si="278"/>
        <v>3.7938844847112116E-2</v>
      </c>
      <c r="F385" s="152">
        <f t="shared" si="278"/>
        <v>6.1829423531551193E-2</v>
      </c>
      <c r="G385" s="152">
        <f t="shared" si="278"/>
        <v>5.7544100017126218E-2</v>
      </c>
      <c r="H385" s="152">
        <f t="shared" si="278"/>
        <v>6.1700404858299598E-2</v>
      </c>
      <c r="I385" s="152">
        <f t="shared" si="278"/>
        <v>6.6503965832824891E-2</v>
      </c>
      <c r="J385" s="152">
        <f t="shared" si="278"/>
        <v>4.6767734553775746E-2</v>
      </c>
      <c r="K385" s="152">
        <f t="shared" si="278"/>
        <v>5.3012706653914471E-2</v>
      </c>
      <c r="L385" s="152">
        <f t="shared" si="278"/>
        <v>3.9444660698066694E-2</v>
      </c>
      <c r="M385" s="152">
        <f t="shared" si="278"/>
        <v>3.907127699413307E-2</v>
      </c>
      <c r="N385" s="152">
        <f t="shared" si="278"/>
        <v>1.5977895242671791E-2</v>
      </c>
      <c r="O385" s="152">
        <f t="shared" si="278"/>
        <v>3.0152536360411493E-2</v>
      </c>
      <c r="P385" s="152">
        <f t="shared" si="278"/>
        <v>3.3631772268135907E-2</v>
      </c>
      <c r="Q385" s="152">
        <f t="shared" si="278"/>
        <v>3.9089394780677404E-2</v>
      </c>
      <c r="R385" s="152">
        <f t="shared" si="278"/>
        <v>3.4733354707705458E-2</v>
      </c>
      <c r="S385" s="152">
        <f t="shared" si="278"/>
        <v>2.8816360256145424E-2</v>
      </c>
      <c r="T385" s="152">
        <f t="shared" si="278"/>
        <v>3.0920590302178495E-2</v>
      </c>
      <c r="U385" s="152">
        <f t="shared" si="278"/>
        <v>3.7394098743791994E-2</v>
      </c>
      <c r="V385" s="152">
        <f t="shared" si="278"/>
        <v>6.082793579273444E-2</v>
      </c>
      <c r="W385" s="143" t="s">
        <v>68</v>
      </c>
      <c r="X385" s="152">
        <f t="shared" si="274"/>
        <v>4.8497188385204781E-2</v>
      </c>
      <c r="Y385" s="152">
        <f t="shared" si="275"/>
        <v>3.500635005205166E-2</v>
      </c>
      <c r="Z385" s="152">
        <f t="shared" si="276"/>
        <v>3.8475007638041792E-2</v>
      </c>
    </row>
    <row r="386" spans="1:26" x14ac:dyDescent="0.45">
      <c r="A386" s="118" t="s">
        <v>65</v>
      </c>
      <c r="C386" s="152">
        <f t="shared" si="271"/>
        <v>0.10194866920152092</v>
      </c>
      <c r="D386" s="152">
        <f t="shared" ref="D386:V386" si="279">(D41-C41)/C41</f>
        <v>8.6262669829631225E-2</v>
      </c>
      <c r="E386" s="152">
        <f t="shared" si="279"/>
        <v>7.5838792932300975E-2</v>
      </c>
      <c r="F386" s="152">
        <f t="shared" si="279"/>
        <v>6.4956634065325702E-2</v>
      </c>
      <c r="G386" s="152">
        <f t="shared" si="279"/>
        <v>5.9261826373245535E-2</v>
      </c>
      <c r="H386" s="152">
        <f t="shared" si="279"/>
        <v>4.6458367413708491E-2</v>
      </c>
      <c r="I386" s="152">
        <f t="shared" si="279"/>
        <v>4.3301547600437702E-2</v>
      </c>
      <c r="J386" s="152">
        <f t="shared" si="279"/>
        <v>2.1276595744680851E-2</v>
      </c>
      <c r="K386" s="152">
        <f t="shared" si="279"/>
        <v>6.25E-2</v>
      </c>
      <c r="L386" s="152">
        <f t="shared" si="279"/>
        <v>2.1402927368130351E-2</v>
      </c>
      <c r="M386" s="152">
        <f t="shared" si="279"/>
        <v>1.2302284710017574E-2</v>
      </c>
      <c r="N386" s="152">
        <f t="shared" si="279"/>
        <v>4.8878205128205128E-2</v>
      </c>
      <c r="O386" s="152">
        <f t="shared" si="279"/>
        <v>2.2408963585434174E-2</v>
      </c>
      <c r="P386" s="152">
        <f t="shared" si="279"/>
        <v>4.6201743462017435E-2</v>
      </c>
      <c r="Q386" s="152">
        <f t="shared" si="279"/>
        <v>4.201880728484704E-2</v>
      </c>
      <c r="R386" s="152">
        <f t="shared" si="279"/>
        <v>3.5183915924148962E-2</v>
      </c>
      <c r="S386" s="152">
        <f t="shared" si="279"/>
        <v>3.7298609578459499E-2</v>
      </c>
      <c r="T386" s="152">
        <f t="shared" si="279"/>
        <v>2.4148936170212767E-2</v>
      </c>
      <c r="U386" s="152">
        <f t="shared" si="279"/>
        <v>5.6715487690869433E-2</v>
      </c>
      <c r="V386" s="152">
        <f t="shared" si="279"/>
        <v>2.998132311019365E-2</v>
      </c>
      <c r="W386" s="143" t="s">
        <v>62</v>
      </c>
      <c r="X386" s="152">
        <f t="shared" si="274"/>
        <v>4.6670859648399565E-2</v>
      </c>
      <c r="Y386" s="152">
        <f t="shared" si="275"/>
        <v>3.543365658884623E-2</v>
      </c>
      <c r="Z386" s="152">
        <f t="shared" si="276"/>
        <v>3.6607556499459681E-2</v>
      </c>
    </row>
    <row r="387" spans="1:26" x14ac:dyDescent="0.45">
      <c r="A387" s="118" t="s">
        <v>91</v>
      </c>
      <c r="C387" s="152">
        <f t="shared" si="271"/>
        <v>9.0303676078849232E-2</v>
      </c>
      <c r="D387" s="152">
        <f t="shared" ref="D387:V387" si="280">(D42-C42)/C42</f>
        <v>6.4744686049352559E-2</v>
      </c>
      <c r="E387" s="152">
        <f t="shared" si="280"/>
        <v>9.1096833409821013E-2</v>
      </c>
      <c r="F387" s="152">
        <f t="shared" si="280"/>
        <v>4.3322818086225026E-2</v>
      </c>
      <c r="G387" s="152">
        <f t="shared" si="280"/>
        <v>8.1636766780890949E-2</v>
      </c>
      <c r="H387" s="152">
        <f t="shared" si="280"/>
        <v>6.0007454342154307E-2</v>
      </c>
      <c r="I387" s="152">
        <f t="shared" si="280"/>
        <v>6.1708860759493674E-2</v>
      </c>
      <c r="J387" s="152">
        <f t="shared" si="280"/>
        <v>5.5141579731743669E-2</v>
      </c>
      <c r="K387" s="152">
        <f t="shared" si="280"/>
        <v>2.2284996861268048E-2</v>
      </c>
      <c r="L387" s="152">
        <f t="shared" si="280"/>
        <v>2.302732575990175E-2</v>
      </c>
      <c r="M387" s="152">
        <f t="shared" si="280"/>
        <v>4.0966386554621849E-2</v>
      </c>
      <c r="N387" s="152">
        <f t="shared" si="280"/>
        <v>3.9642496756522989E-2</v>
      </c>
      <c r="O387" s="152">
        <f t="shared" si="280"/>
        <v>1.4420410427066E-2</v>
      </c>
      <c r="P387" s="152">
        <f t="shared" si="280"/>
        <v>4.6746856205576816E-2</v>
      </c>
      <c r="Q387" s="152">
        <f t="shared" si="280"/>
        <v>3.1862104988247583E-2</v>
      </c>
      <c r="R387" s="152">
        <f t="shared" si="280"/>
        <v>2.9106555302455074E-2</v>
      </c>
      <c r="S387" s="152">
        <f t="shared" si="280"/>
        <v>3.0742744712247909E-2</v>
      </c>
      <c r="T387" s="152">
        <f t="shared" si="280"/>
        <v>2.8990694345025055E-2</v>
      </c>
      <c r="U387" s="152">
        <f t="shared" si="280"/>
        <v>3.4550724637681163E-2</v>
      </c>
      <c r="V387" s="152">
        <f t="shared" si="280"/>
        <v>5.8388434383055028E-2</v>
      </c>
      <c r="W387" s="143" t="s">
        <v>89</v>
      </c>
      <c r="X387" s="152">
        <f t="shared" si="274"/>
        <v>4.7208323638813665E-2</v>
      </c>
      <c r="Y387" s="152">
        <f t="shared" si="275"/>
        <v>3.5480915478413255E-2</v>
      </c>
      <c r="Z387" s="152">
        <f t="shared" si="276"/>
        <v>3.6295925523856409E-2</v>
      </c>
    </row>
    <row r="388" spans="1:26" x14ac:dyDescent="0.45">
      <c r="A388" s="118" t="s">
        <v>103</v>
      </c>
      <c r="C388" s="152">
        <f t="shared" si="271"/>
        <v>0.10846277450455276</v>
      </c>
      <c r="D388" s="152">
        <f t="shared" ref="D388:V388" si="281">(D43-C43)/C43</f>
        <v>6.2092292824353711E-2</v>
      </c>
      <c r="E388" s="152">
        <f t="shared" si="281"/>
        <v>6.3466787989080981E-2</v>
      </c>
      <c r="F388" s="152">
        <f t="shared" si="281"/>
        <v>7.4438502673796786E-2</v>
      </c>
      <c r="G388" s="152">
        <f t="shared" si="281"/>
        <v>7.4059327095361338E-2</v>
      </c>
      <c r="H388" s="152">
        <f t="shared" si="281"/>
        <v>6.7655236329935128E-2</v>
      </c>
      <c r="I388" s="152">
        <f t="shared" si="281"/>
        <v>4.2187500000000003E-2</v>
      </c>
      <c r="J388" s="152">
        <f t="shared" si="281"/>
        <v>3.8147592870231548E-2</v>
      </c>
      <c r="K388" s="152">
        <f t="shared" si="281"/>
        <v>4.3324775353016688E-2</v>
      </c>
      <c r="L388" s="152">
        <f t="shared" si="281"/>
        <v>3.8142110119963088E-2</v>
      </c>
      <c r="M388" s="152">
        <f t="shared" si="281"/>
        <v>3.5111111111111114E-2</v>
      </c>
      <c r="N388" s="152">
        <f t="shared" si="281"/>
        <v>2.4617146128524402E-2</v>
      </c>
      <c r="O388" s="152">
        <f t="shared" si="281"/>
        <v>3.0590864645900266E-2</v>
      </c>
      <c r="P388" s="152">
        <f t="shared" si="281"/>
        <v>7.0615342911358098E-2</v>
      </c>
      <c r="Q388" s="152">
        <f t="shared" si="281"/>
        <v>6.8236485631092539E-2</v>
      </c>
      <c r="R388" s="152">
        <f t="shared" si="281"/>
        <v>3.0931500355534488E-2</v>
      </c>
      <c r="S388" s="152">
        <f t="shared" si="281"/>
        <v>1.4714334981032303E-2</v>
      </c>
      <c r="T388" s="152">
        <f t="shared" si="281"/>
        <v>3.8631471621162344E-2</v>
      </c>
      <c r="U388" s="152">
        <f t="shared" si="281"/>
        <v>5.0938045375218149E-2</v>
      </c>
      <c r="V388" s="152">
        <f t="shared" si="281"/>
        <v>4.5251686559418788E-2</v>
      </c>
      <c r="W388" s="143" t="s">
        <v>100</v>
      </c>
      <c r="X388" s="152">
        <f t="shared" si="274"/>
        <v>5.0860127706092939E-2</v>
      </c>
      <c r="Y388" s="152">
        <f t="shared" si="275"/>
        <v>4.0823003976263594E-2</v>
      </c>
      <c r="Z388" s="152">
        <f t="shared" si="276"/>
        <v>3.6016363495906534E-2</v>
      </c>
    </row>
    <row r="389" spans="1:26" x14ac:dyDescent="0.45">
      <c r="A389" s="118" t="s">
        <v>60</v>
      </c>
      <c r="C389" s="152">
        <f t="shared" si="271"/>
        <v>7.5287111867290521E-2</v>
      </c>
      <c r="D389" s="152">
        <f t="shared" ref="D389:V389" si="282">(D44-C44)/C44</f>
        <v>6.5862341772151903E-2</v>
      </c>
      <c r="E389" s="152">
        <f t="shared" si="282"/>
        <v>7.4596400074225272E-2</v>
      </c>
      <c r="F389" s="152">
        <f t="shared" si="282"/>
        <v>6.4755655327231917E-2</v>
      </c>
      <c r="G389" s="152">
        <f t="shared" si="282"/>
        <v>6.5844956211482328E-2</v>
      </c>
      <c r="H389" s="152">
        <f t="shared" si="282"/>
        <v>4.503956177723676E-2</v>
      </c>
      <c r="I389" s="152">
        <f t="shared" si="282"/>
        <v>5.4018637157833428E-2</v>
      </c>
      <c r="J389" s="152">
        <f t="shared" si="282"/>
        <v>3.0114656720541512E-2</v>
      </c>
      <c r="K389" s="152">
        <f t="shared" si="282"/>
        <v>2.6552232801394664E-2</v>
      </c>
      <c r="L389" s="152">
        <f t="shared" si="282"/>
        <v>5.408229915088178E-2</v>
      </c>
      <c r="M389" s="152">
        <f t="shared" si="282"/>
        <v>3.7427190482091956E-2</v>
      </c>
      <c r="N389" s="152">
        <f t="shared" si="282"/>
        <v>2.4608768366981244E-2</v>
      </c>
      <c r="O389" s="152">
        <f t="shared" si="282"/>
        <v>2.6232948583420776E-2</v>
      </c>
      <c r="P389" s="152">
        <f t="shared" si="282"/>
        <v>3.8627584639854579E-2</v>
      </c>
      <c r="Q389" s="152">
        <f t="shared" si="282"/>
        <v>4.5941807044410414E-2</v>
      </c>
      <c r="R389" s="152">
        <f t="shared" si="282"/>
        <v>4.371470403681238E-2</v>
      </c>
      <c r="S389" s="152">
        <f t="shared" si="282"/>
        <v>3.6272545090180359E-2</v>
      </c>
      <c r="T389" s="152">
        <f t="shared" si="282"/>
        <v>5.4921678592148519E-2</v>
      </c>
      <c r="U389" s="152">
        <f t="shared" si="282"/>
        <v>2.4289642529789185E-2</v>
      </c>
      <c r="V389" s="152">
        <f t="shared" si="282"/>
        <v>3.8299776286353469E-2</v>
      </c>
      <c r="W389" s="143" t="s">
        <v>55</v>
      </c>
      <c r="X389" s="152">
        <f t="shared" si="274"/>
        <v>4.61991994564388E-2</v>
      </c>
      <c r="Y389" s="152">
        <f t="shared" si="275"/>
        <v>3.6991168326014456E-2</v>
      </c>
      <c r="Z389" s="152">
        <f t="shared" si="276"/>
        <v>3.9451692144186312E-2</v>
      </c>
    </row>
    <row r="390" spans="1:26" x14ac:dyDescent="0.45">
      <c r="A390" s="118" t="s">
        <v>52</v>
      </c>
      <c r="C390" s="152">
        <f t="shared" si="271"/>
        <v>7.7326068734283313E-2</v>
      </c>
      <c r="D390" s="152">
        <f t="shared" ref="D390:V390" si="283">(D45-C45)/C45</f>
        <v>8.227971211826493E-2</v>
      </c>
      <c r="E390" s="152">
        <f t="shared" si="283"/>
        <v>7.6923076923076927E-2</v>
      </c>
      <c r="F390" s="152">
        <f t="shared" si="283"/>
        <v>7.5767690253671569E-2</v>
      </c>
      <c r="G390" s="152">
        <f t="shared" si="283"/>
        <v>8.377288240769469E-2</v>
      </c>
      <c r="H390" s="152">
        <f t="shared" si="283"/>
        <v>4.8668766103635845E-2</v>
      </c>
      <c r="I390" s="152">
        <f t="shared" si="283"/>
        <v>5.3371553371553374E-2</v>
      </c>
      <c r="J390" s="152">
        <f t="shared" si="283"/>
        <v>4.2892315666709861E-2</v>
      </c>
      <c r="K390" s="152">
        <f t="shared" si="283"/>
        <v>3.6655069582504973E-2</v>
      </c>
      <c r="L390" s="152">
        <f t="shared" si="283"/>
        <v>1.4023732470334413E-2</v>
      </c>
      <c r="M390" s="152">
        <f t="shared" si="283"/>
        <v>2.4231678486997636E-2</v>
      </c>
      <c r="N390" s="152">
        <f t="shared" si="283"/>
        <v>2.2388920946335832E-2</v>
      </c>
      <c r="O390" s="152">
        <f t="shared" si="283"/>
        <v>1.7722090529405123E-2</v>
      </c>
      <c r="P390" s="152">
        <f t="shared" si="283"/>
        <v>5.1907719609582965E-2</v>
      </c>
      <c r="Q390" s="152">
        <f t="shared" si="283"/>
        <v>4.5339519190215102E-2</v>
      </c>
      <c r="R390" s="152">
        <f t="shared" si="283"/>
        <v>2.4712527738551544E-2</v>
      </c>
      <c r="S390" s="152">
        <f t="shared" si="283"/>
        <v>1.2894969977359977E-2</v>
      </c>
      <c r="T390" s="152">
        <f t="shared" si="283"/>
        <v>1.6909620991253645E-2</v>
      </c>
      <c r="U390" s="152">
        <f t="shared" si="283"/>
        <v>5.007645259938838E-2</v>
      </c>
      <c r="V390" s="152">
        <f t="shared" si="283"/>
        <v>6.425191117582818E-2</v>
      </c>
      <c r="W390" s="143" t="s">
        <v>48</v>
      </c>
      <c r="X390" s="152">
        <f t="shared" si="274"/>
        <v>4.5834905730392839E-2</v>
      </c>
      <c r="Y390" s="152">
        <f t="shared" si="275"/>
        <v>3.2902366978879494E-2</v>
      </c>
      <c r="Z390" s="152">
        <f t="shared" si="276"/>
        <v>3.3576996438693607E-2</v>
      </c>
    </row>
    <row r="391" spans="1:26" x14ac:dyDescent="0.45">
      <c r="A391" s="118" t="s">
        <v>84</v>
      </c>
      <c r="C391" s="152">
        <f t="shared" si="271"/>
        <v>9.7193347193347199E-2</v>
      </c>
      <c r="D391" s="152">
        <f t="shared" ref="D391:V391" si="284">(D46-C46)/C46</f>
        <v>7.6977735670298433E-2</v>
      </c>
      <c r="E391" s="152">
        <f t="shared" si="284"/>
        <v>6.3558390147349902E-2</v>
      </c>
      <c r="F391" s="152">
        <f t="shared" si="284"/>
        <v>6.0380479735318446E-2</v>
      </c>
      <c r="G391" s="152">
        <f t="shared" si="284"/>
        <v>5.4602184087363496E-2</v>
      </c>
      <c r="H391" s="152">
        <f t="shared" si="284"/>
        <v>4.9371301775147931E-2</v>
      </c>
      <c r="I391" s="152">
        <f t="shared" si="284"/>
        <v>4.2290748898678412E-2</v>
      </c>
      <c r="J391" s="152">
        <f t="shared" si="284"/>
        <v>4.1081994928148777E-2</v>
      </c>
      <c r="K391" s="152">
        <f t="shared" si="284"/>
        <v>2.9230269568041572E-2</v>
      </c>
      <c r="L391" s="152">
        <f t="shared" si="284"/>
        <v>2.6664562953613129E-2</v>
      </c>
      <c r="M391" s="152">
        <f t="shared" si="284"/>
        <v>2.0132165360381128E-2</v>
      </c>
      <c r="N391" s="152">
        <f t="shared" si="284"/>
        <v>2.2145224465200362E-2</v>
      </c>
      <c r="O391" s="152">
        <f t="shared" si="284"/>
        <v>1.9602063375092117E-2</v>
      </c>
      <c r="P391" s="152">
        <f t="shared" si="284"/>
        <v>4.2208730847065626E-2</v>
      </c>
      <c r="Q391" s="152">
        <f t="shared" si="284"/>
        <v>3.2732316227461859E-2</v>
      </c>
      <c r="R391" s="152">
        <f t="shared" si="284"/>
        <v>2.9948965887724954E-2</v>
      </c>
      <c r="S391" s="152">
        <f t="shared" si="284"/>
        <v>2.4253488068848611E-2</v>
      </c>
      <c r="T391" s="152">
        <f t="shared" si="284"/>
        <v>1.5276893698281349E-2</v>
      </c>
      <c r="U391" s="152">
        <f t="shared" si="284"/>
        <v>4.6394984326018809E-2</v>
      </c>
      <c r="V391" s="152">
        <f t="shared" si="284"/>
        <v>5.0449370880766925E-2</v>
      </c>
      <c r="W391" s="143" t="s">
        <v>76</v>
      </c>
      <c r="X391" s="152">
        <f t="shared" si="274"/>
        <v>4.2025435664321709E-2</v>
      </c>
      <c r="Y391" s="152">
        <f t="shared" si="275"/>
        <v>3.0248678099010995E-2</v>
      </c>
      <c r="Z391" s="152">
        <f t="shared" si="276"/>
        <v>3.3179277387399786E-2</v>
      </c>
    </row>
    <row r="392" spans="1:26" x14ac:dyDescent="0.45">
      <c r="A392" s="118" t="s">
        <v>74</v>
      </c>
      <c r="C392" s="152">
        <f t="shared" si="271"/>
        <v>5.2201106567235984E-2</v>
      </c>
      <c r="D392" s="152">
        <f t="shared" ref="D392:V392" si="285">(D47-C47)/C47</f>
        <v>0.1056241426611797</v>
      </c>
      <c r="E392" s="152">
        <f t="shared" si="285"/>
        <v>7.1546732837055413E-2</v>
      </c>
      <c r="F392" s="152">
        <f t="shared" si="285"/>
        <v>4.477035893477422E-2</v>
      </c>
      <c r="G392" s="152">
        <f t="shared" si="285"/>
        <v>8.7366087920206878E-2</v>
      </c>
      <c r="H392" s="152">
        <f t="shared" si="285"/>
        <v>6.4549006285034821E-2</v>
      </c>
      <c r="I392" s="152">
        <f t="shared" si="285"/>
        <v>5.1699377692675921E-2</v>
      </c>
      <c r="J392" s="152">
        <f t="shared" si="285"/>
        <v>5.7350933090578059E-2</v>
      </c>
      <c r="K392" s="152">
        <f t="shared" si="285"/>
        <v>5.7827521882623044E-2</v>
      </c>
      <c r="L392" s="152">
        <f t="shared" si="285"/>
        <v>5.3445469343461748E-2</v>
      </c>
      <c r="M392" s="152">
        <f t="shared" si="285"/>
        <v>4.996137007468452E-2</v>
      </c>
      <c r="N392" s="152">
        <f t="shared" si="285"/>
        <v>3.6546480255089525E-2</v>
      </c>
      <c r="O392" s="152">
        <f t="shared" si="285"/>
        <v>2.6265972550875531E-2</v>
      </c>
      <c r="P392" s="152">
        <f t="shared" si="285"/>
        <v>4.945815079548075E-2</v>
      </c>
      <c r="Q392" s="152">
        <f t="shared" si="285"/>
        <v>5.7563440623970119E-2</v>
      </c>
      <c r="R392" s="152">
        <f t="shared" si="285"/>
        <v>4.352342370416537E-2</v>
      </c>
      <c r="S392" s="152">
        <f t="shared" si="285"/>
        <v>3.9219589886522001E-2</v>
      </c>
      <c r="T392" s="152">
        <f t="shared" si="285"/>
        <v>6.1877394636015326E-2</v>
      </c>
      <c r="U392" s="152">
        <f t="shared" si="285"/>
        <v>4.8800288652354321E-2</v>
      </c>
      <c r="V392" s="152">
        <f t="shared" si="285"/>
        <v>7.4653822998193856E-2</v>
      </c>
      <c r="W392" s="143" t="s">
        <v>68</v>
      </c>
      <c r="X392" s="152">
        <f t="shared" si="274"/>
        <v>5.656887244428721E-2</v>
      </c>
      <c r="Y392" s="152">
        <f t="shared" si="275"/>
        <v>4.8706325189701305E-2</v>
      </c>
      <c r="Z392" s="152">
        <f t="shared" si="276"/>
        <v>5.3535217446071259E-2</v>
      </c>
    </row>
    <row r="393" spans="1:26" x14ac:dyDescent="0.45">
      <c r="A393" s="118" t="s">
        <v>85</v>
      </c>
      <c r="C393" s="152">
        <f t="shared" si="271"/>
        <v>9.3979441997063137E-2</v>
      </c>
      <c r="D393" s="152">
        <f t="shared" ref="D393:V393" si="286">(D48-C48)/C48</f>
        <v>4.8769574944071588E-2</v>
      </c>
      <c r="E393" s="152">
        <f t="shared" si="286"/>
        <v>8.4684300341296925E-2</v>
      </c>
      <c r="F393" s="152">
        <f t="shared" si="286"/>
        <v>8.1612586037364793E-2</v>
      </c>
      <c r="G393" s="152">
        <f t="shared" si="286"/>
        <v>4.818181818181818E-2</v>
      </c>
      <c r="H393" s="152">
        <f t="shared" si="286"/>
        <v>3.3477883781439725E-2</v>
      </c>
      <c r="I393" s="152">
        <f t="shared" si="286"/>
        <v>4.5820745216515607E-2</v>
      </c>
      <c r="J393" s="152">
        <f t="shared" si="286"/>
        <v>1.2678542770020864E-2</v>
      </c>
      <c r="K393" s="152">
        <f t="shared" si="286"/>
        <v>2.9635499207606972E-2</v>
      </c>
      <c r="L393" s="152">
        <f t="shared" si="286"/>
        <v>2.047098660920425E-2</v>
      </c>
      <c r="M393" s="152">
        <f t="shared" si="286"/>
        <v>1.6289592760180997E-2</v>
      </c>
      <c r="N393" s="152">
        <f t="shared" si="286"/>
        <v>4.0516473731077474E-2</v>
      </c>
      <c r="O393" s="152">
        <f t="shared" si="286"/>
        <v>1.668806161745828E-2</v>
      </c>
      <c r="P393" s="152">
        <f t="shared" si="286"/>
        <v>4.0684624017957353E-2</v>
      </c>
      <c r="Q393" s="152">
        <f t="shared" si="286"/>
        <v>5.2305203558910759E-2</v>
      </c>
      <c r="R393" s="152">
        <f t="shared" si="286"/>
        <v>3.3179605431719189E-2</v>
      </c>
      <c r="S393" s="152">
        <f t="shared" si="286"/>
        <v>5.2076875387476754E-2</v>
      </c>
      <c r="T393" s="152">
        <f t="shared" si="286"/>
        <v>9.4284030642309957E-3</v>
      </c>
      <c r="U393" s="152">
        <f t="shared" si="286"/>
        <v>3.0589608873321659E-2</v>
      </c>
      <c r="V393" s="152">
        <f t="shared" si="286"/>
        <v>5.7663985499037049E-2</v>
      </c>
      <c r="W393" s="143" t="s">
        <v>76</v>
      </c>
      <c r="X393" s="152">
        <f t="shared" si="274"/>
        <v>4.218093462247019E-2</v>
      </c>
      <c r="Y393" s="152">
        <f t="shared" si="275"/>
        <v>3.4819803932074178E-2</v>
      </c>
      <c r="Z393" s="152">
        <f t="shared" si="276"/>
        <v>3.6445473606562917E-2</v>
      </c>
    </row>
    <row r="394" spans="1:26" x14ac:dyDescent="0.45">
      <c r="A394" s="118" t="s">
        <v>92</v>
      </c>
      <c r="C394" s="152">
        <f t="shared" si="271"/>
        <v>7.8318219291014013E-2</v>
      </c>
      <c r="D394" s="152">
        <f t="shared" ref="D394:V394" si="287">(D49-C49)/C49</f>
        <v>8.3333333333333329E-2</v>
      </c>
      <c r="E394" s="152">
        <f t="shared" si="287"/>
        <v>4.5636320865678662E-2</v>
      </c>
      <c r="F394" s="152">
        <f t="shared" si="287"/>
        <v>4.8368953880764905E-2</v>
      </c>
      <c r="G394" s="152">
        <f t="shared" si="287"/>
        <v>8.2832618025751079E-2</v>
      </c>
      <c r="H394" s="152">
        <f t="shared" si="287"/>
        <v>4.53824811732065E-2</v>
      </c>
      <c r="I394" s="152">
        <f t="shared" si="287"/>
        <v>4.2085308056872037E-2</v>
      </c>
      <c r="J394" s="152">
        <f t="shared" si="287"/>
        <v>4.4387847917045663E-2</v>
      </c>
      <c r="K394" s="152">
        <f t="shared" si="287"/>
        <v>4.041107820937119E-2</v>
      </c>
      <c r="L394" s="152">
        <f t="shared" si="287"/>
        <v>2.3103967855349072E-2</v>
      </c>
      <c r="M394" s="152">
        <f t="shared" si="287"/>
        <v>2.4218622156766487E-2</v>
      </c>
      <c r="N394" s="152">
        <f t="shared" si="287"/>
        <v>3.4510305160568779E-2</v>
      </c>
      <c r="O394" s="152">
        <f t="shared" si="287"/>
        <v>5.4054054054054057E-3</v>
      </c>
      <c r="P394" s="152">
        <f t="shared" si="287"/>
        <v>4.8387096774193547E-2</v>
      </c>
      <c r="Q394" s="152">
        <f t="shared" si="287"/>
        <v>5.7435897435897436E-2</v>
      </c>
      <c r="R394" s="152">
        <f t="shared" si="287"/>
        <v>2.4386864348067062E-2</v>
      </c>
      <c r="S394" s="152">
        <f t="shared" si="287"/>
        <v>2.4212092519951305E-2</v>
      </c>
      <c r="T394" s="152">
        <f t="shared" si="287"/>
        <v>1.8357105124141574E-2</v>
      </c>
      <c r="U394" s="152">
        <f t="shared" si="287"/>
        <v>4.1110102451043962E-2</v>
      </c>
      <c r="V394" s="152">
        <f t="shared" si="287"/>
        <v>4.708520179372197E-2</v>
      </c>
      <c r="W394" s="143" t="s">
        <v>89</v>
      </c>
      <c r="X394" s="152">
        <f t="shared" si="274"/>
        <v>4.2750403338622123E-2</v>
      </c>
      <c r="Y394" s="152">
        <f t="shared" si="275"/>
        <v>3.2399320892348316E-2</v>
      </c>
      <c r="Z394" s="152">
        <f t="shared" si="276"/>
        <v>3.0971206081198632E-2</v>
      </c>
    </row>
    <row r="395" spans="1:26" x14ac:dyDescent="0.45">
      <c r="A395" s="118" t="s">
        <v>97</v>
      </c>
      <c r="C395" s="152">
        <f t="shared" si="271"/>
        <v>8.523290386521308E-2</v>
      </c>
      <c r="D395" s="152">
        <f t="shared" ref="D395:V395" si="288">(D50-C50)/C50</f>
        <v>0.10167427701674277</v>
      </c>
      <c r="E395" s="152">
        <f t="shared" si="288"/>
        <v>7.0185134014921255E-2</v>
      </c>
      <c r="F395" s="152">
        <f t="shared" si="288"/>
        <v>7.3586367157242441E-2</v>
      </c>
      <c r="G395" s="152">
        <f t="shared" si="288"/>
        <v>6.4935064935064929E-2</v>
      </c>
      <c r="H395" s="152">
        <f t="shared" si="288"/>
        <v>4.6747967479674794E-2</v>
      </c>
      <c r="I395" s="152">
        <f t="shared" si="288"/>
        <v>4.9190938511326859E-2</v>
      </c>
      <c r="J395" s="152">
        <f t="shared" si="288"/>
        <v>3.2490232366851737E-2</v>
      </c>
      <c r="K395" s="152">
        <f t="shared" si="288"/>
        <v>1.5534754033061144E-2</v>
      </c>
      <c r="L395" s="152">
        <f t="shared" si="288"/>
        <v>6.6679741125710923E-3</v>
      </c>
      <c r="M395" s="152">
        <f t="shared" si="288"/>
        <v>2.863822326125073E-2</v>
      </c>
      <c r="N395" s="152">
        <f t="shared" si="288"/>
        <v>3.6742424242424243E-2</v>
      </c>
      <c r="O395" s="152">
        <f t="shared" si="288"/>
        <v>1.4614541468761417E-2</v>
      </c>
      <c r="P395" s="152">
        <f t="shared" si="288"/>
        <v>4.8793662225423119E-2</v>
      </c>
      <c r="Q395" s="152">
        <f t="shared" si="288"/>
        <v>4.9270386266094424E-2</v>
      </c>
      <c r="R395" s="152">
        <f t="shared" si="288"/>
        <v>4.6793193717277484E-2</v>
      </c>
      <c r="S395" s="152">
        <f t="shared" si="288"/>
        <v>3.5948733979368555E-2</v>
      </c>
      <c r="T395" s="152">
        <f t="shared" si="288"/>
        <v>5.7332528666264336E-2</v>
      </c>
      <c r="U395" s="152">
        <f t="shared" si="288"/>
        <v>2.6398401826484019E-2</v>
      </c>
      <c r="V395" s="152">
        <f t="shared" si="288"/>
        <v>4.5738912831919921E-2</v>
      </c>
      <c r="W395" s="143" t="s">
        <v>94</v>
      </c>
      <c r="X395" s="152">
        <f t="shared" si="274"/>
        <v>4.6564611435737646E-2</v>
      </c>
      <c r="Y395" s="152">
        <f t="shared" si="275"/>
        <v>3.8953729715892838E-2</v>
      </c>
      <c r="Z395" s="152">
        <f t="shared" si="276"/>
        <v>4.2389424705802314E-2</v>
      </c>
    </row>
    <row r="396" spans="1:26" x14ac:dyDescent="0.45">
      <c r="A396" s="118" t="s">
        <v>53</v>
      </c>
      <c r="C396" s="152">
        <f t="shared" si="271"/>
        <v>8.958617553433379E-2</v>
      </c>
      <c r="D396" s="152">
        <f t="shared" ref="D396:V396" si="289">(D51-C51)/C51</f>
        <v>9.7662771285475791E-2</v>
      </c>
      <c r="E396" s="152">
        <f t="shared" si="289"/>
        <v>0.11026615969581749</v>
      </c>
      <c r="F396" s="152">
        <f t="shared" si="289"/>
        <v>6.72945205479452E-2</v>
      </c>
      <c r="G396" s="152">
        <f t="shared" si="289"/>
        <v>6.9308519172148239E-2</v>
      </c>
      <c r="H396" s="152">
        <f t="shared" si="289"/>
        <v>9.5873968492123027E-2</v>
      </c>
      <c r="I396" s="152">
        <f t="shared" si="289"/>
        <v>4.7918948521358161E-2</v>
      </c>
      <c r="J396" s="152">
        <f t="shared" si="289"/>
        <v>4.1546903579827543E-2</v>
      </c>
      <c r="K396" s="152">
        <f t="shared" si="289"/>
        <v>6.1716006021073758E-2</v>
      </c>
      <c r="L396" s="152">
        <f t="shared" si="289"/>
        <v>4.5604914933837427E-2</v>
      </c>
      <c r="M396" s="152">
        <f t="shared" si="289"/>
        <v>4.0564971751412431E-2</v>
      </c>
      <c r="N396" s="152">
        <f t="shared" si="289"/>
        <v>5.1037028993376046E-2</v>
      </c>
      <c r="O396" s="152">
        <f t="shared" si="289"/>
        <v>5.8683748321107551E-2</v>
      </c>
      <c r="P396" s="152">
        <f t="shared" si="289"/>
        <v>3.337562213330731E-2</v>
      </c>
      <c r="Q396" s="152">
        <f t="shared" si="289"/>
        <v>3.9758239682689586E-2</v>
      </c>
      <c r="R396" s="152">
        <f t="shared" si="289"/>
        <v>2.1435059037238875E-2</v>
      </c>
      <c r="S396" s="152">
        <f t="shared" si="289"/>
        <v>2.4453138893828916E-2</v>
      </c>
      <c r="T396" s="152">
        <f t="shared" si="289"/>
        <v>2.395625379741342E-2</v>
      </c>
      <c r="U396" s="152">
        <f t="shared" si="289"/>
        <v>3.0685767568025768E-2</v>
      </c>
      <c r="V396" s="152">
        <f t="shared" si="289"/>
        <v>4.909943251912164E-2</v>
      </c>
      <c r="W396" s="143" t="s">
        <v>48</v>
      </c>
      <c r="X396" s="152">
        <f t="shared" si="274"/>
        <v>5.4685473242675808E-2</v>
      </c>
      <c r="Y396" s="152">
        <f t="shared" si="275"/>
        <v>3.7234906858897077E-2</v>
      </c>
      <c r="Z396" s="152">
        <f t="shared" si="276"/>
        <v>2.987718748671786E-2</v>
      </c>
    </row>
    <row r="397" spans="1:26" x14ac:dyDescent="0.45">
      <c r="A397" s="118" t="s">
        <v>86</v>
      </c>
      <c r="C397" s="152">
        <f t="shared" si="271"/>
        <v>5.1625239005736137E-2</v>
      </c>
      <c r="D397" s="152">
        <f t="shared" ref="D397:V397" si="290">(D52-C52)/C52</f>
        <v>8.9350649350649347E-2</v>
      </c>
      <c r="E397" s="152">
        <f t="shared" si="290"/>
        <v>8.4883166428230808E-2</v>
      </c>
      <c r="F397" s="152">
        <f t="shared" si="290"/>
        <v>7.1868131868131874E-2</v>
      </c>
      <c r="G397" s="152">
        <f t="shared" si="290"/>
        <v>6.1718269427927006E-2</v>
      </c>
      <c r="H397" s="152">
        <f t="shared" si="290"/>
        <v>5.909617612977984E-2</v>
      </c>
      <c r="I397" s="152">
        <f t="shared" si="290"/>
        <v>5.8169219547775347E-2</v>
      </c>
      <c r="J397" s="152">
        <f t="shared" si="290"/>
        <v>5.0835774599345164E-2</v>
      </c>
      <c r="K397" s="152">
        <f t="shared" si="290"/>
        <v>5.1820268940636273E-2</v>
      </c>
      <c r="L397" s="152">
        <f t="shared" si="290"/>
        <v>2.0891799189273464E-2</v>
      </c>
      <c r="M397" s="152">
        <f t="shared" si="290"/>
        <v>3.6957849725106906E-2</v>
      </c>
      <c r="N397" s="152">
        <f t="shared" si="290"/>
        <v>3.755522827687776E-2</v>
      </c>
      <c r="O397" s="152">
        <f t="shared" si="290"/>
        <v>2.0865862313697657E-2</v>
      </c>
      <c r="P397" s="152">
        <f t="shared" si="290"/>
        <v>3.5734149054505004E-2</v>
      </c>
      <c r="Q397" s="152">
        <f t="shared" si="290"/>
        <v>4.0408108470935698E-2</v>
      </c>
      <c r="R397" s="152">
        <f t="shared" si="290"/>
        <v>3.0580645161290321E-2</v>
      </c>
      <c r="S397" s="152">
        <f t="shared" si="290"/>
        <v>2.3663453111305872E-2</v>
      </c>
      <c r="T397" s="152">
        <f t="shared" si="290"/>
        <v>3.0454990215264186E-2</v>
      </c>
      <c r="U397" s="152">
        <f t="shared" si="290"/>
        <v>4.7596439169139464E-2</v>
      </c>
      <c r="V397" s="152">
        <f t="shared" si="290"/>
        <v>4.1808293677770225E-2</v>
      </c>
      <c r="W397" s="143" t="s">
        <v>76</v>
      </c>
      <c r="X397" s="152">
        <f t="shared" si="274"/>
        <v>4.7122761986393868E-2</v>
      </c>
      <c r="Y397" s="152">
        <f t="shared" si="275"/>
        <v>3.4532899331371825E-2</v>
      </c>
      <c r="Z397" s="152">
        <f t="shared" si="276"/>
        <v>3.4784717781290553E-2</v>
      </c>
    </row>
    <row r="398" spans="1:26" x14ac:dyDescent="0.45">
      <c r="A398" s="118" t="s">
        <v>104</v>
      </c>
      <c r="C398" s="152">
        <f t="shared" si="271"/>
        <v>7.8954180688584008E-2</v>
      </c>
      <c r="D398" s="152">
        <f t="shared" ref="D398:V398" si="291">(D53-C53)/C53</f>
        <v>8.9491362763915547E-2</v>
      </c>
      <c r="E398" s="152">
        <f t="shared" si="291"/>
        <v>7.5093591719885486E-2</v>
      </c>
      <c r="F398" s="152">
        <f t="shared" si="291"/>
        <v>5.0798852929127405E-2</v>
      </c>
      <c r="G398" s="152">
        <f t="shared" si="291"/>
        <v>6.4717348927875243E-2</v>
      </c>
      <c r="H398" s="152">
        <f t="shared" si="291"/>
        <v>5.3460270963017212E-2</v>
      </c>
      <c r="I398" s="152">
        <f t="shared" si="291"/>
        <v>7.0038234271810912E-2</v>
      </c>
      <c r="J398" s="152">
        <f t="shared" si="291"/>
        <v>5.3922364788046129E-2</v>
      </c>
      <c r="K398" s="152">
        <f t="shared" si="291"/>
        <v>4.8697796270611805E-2</v>
      </c>
      <c r="L398" s="152">
        <f t="shared" si="291"/>
        <v>1.5723732549595887E-2</v>
      </c>
      <c r="M398" s="152">
        <f t="shared" si="291"/>
        <v>1.5914351851851853E-2</v>
      </c>
      <c r="N398" s="152">
        <f t="shared" si="291"/>
        <v>4.4289376246083735E-2</v>
      </c>
      <c r="O398" s="152">
        <f t="shared" si="291"/>
        <v>3.136506204827492E-3</v>
      </c>
      <c r="P398" s="152">
        <f t="shared" si="291"/>
        <v>3.3442088091353996E-2</v>
      </c>
      <c r="Q398" s="152">
        <f t="shared" si="291"/>
        <v>3.9726387792686134E-2</v>
      </c>
      <c r="R398" s="152">
        <f t="shared" si="291"/>
        <v>2.4418016194331985E-2</v>
      </c>
      <c r="S398" s="152">
        <f t="shared" si="291"/>
        <v>2.2353958256144252E-2</v>
      </c>
      <c r="T398" s="152">
        <f t="shared" si="291"/>
        <v>3.7448659096400098E-2</v>
      </c>
      <c r="U398" s="152">
        <f t="shared" si="291"/>
        <v>4.3782021425244524E-2</v>
      </c>
      <c r="V398" s="152">
        <f t="shared" si="291"/>
        <v>3.3578759482373939E-2</v>
      </c>
      <c r="W398" s="143" t="s">
        <v>100</v>
      </c>
      <c r="X398" s="152">
        <f t="shared" si="274"/>
        <v>4.4710683095533499E-2</v>
      </c>
      <c r="Y398" s="152">
        <f t="shared" si="275"/>
        <v>2.9731905896037469E-2</v>
      </c>
      <c r="Z398" s="152">
        <f t="shared" si="276"/>
        <v>3.2285194208138135E-2</v>
      </c>
    </row>
    <row r="399" spans="1:26" x14ac:dyDescent="0.45">
      <c r="A399" s="118" t="s">
        <v>87</v>
      </c>
      <c r="C399" s="152">
        <f t="shared" si="271"/>
        <v>9.2866756393001348E-2</v>
      </c>
      <c r="D399" s="152">
        <f t="shared" ref="D399:V399" si="292">(D54-C54)/C54</f>
        <v>7.7586206896551727E-2</v>
      </c>
      <c r="E399" s="152">
        <f t="shared" si="292"/>
        <v>7.1999999999999995E-2</v>
      </c>
      <c r="F399" s="152">
        <f t="shared" si="292"/>
        <v>6.8407960199004969E-2</v>
      </c>
      <c r="G399" s="152">
        <f t="shared" si="292"/>
        <v>6.1865957092965239E-2</v>
      </c>
      <c r="H399" s="152">
        <f t="shared" si="292"/>
        <v>5.0430696945967107E-2</v>
      </c>
      <c r="I399" s="152">
        <f t="shared" si="292"/>
        <v>5.6955419710749966E-2</v>
      </c>
      <c r="J399" s="152">
        <f t="shared" si="292"/>
        <v>3.1316123571730851E-2</v>
      </c>
      <c r="K399" s="152">
        <f t="shared" si="292"/>
        <v>5.9772944877581724E-2</v>
      </c>
      <c r="L399" s="152">
        <f t="shared" si="292"/>
        <v>2.219927723283428E-2</v>
      </c>
      <c r="M399" s="152">
        <f t="shared" si="292"/>
        <v>3.6616161616161616E-2</v>
      </c>
      <c r="N399" s="152">
        <f t="shared" si="292"/>
        <v>6.1144945188794153E-2</v>
      </c>
      <c r="O399" s="152">
        <f t="shared" si="292"/>
        <v>2.0546372819100094E-2</v>
      </c>
      <c r="P399" s="152">
        <f t="shared" si="292"/>
        <v>5.5561804071533008E-2</v>
      </c>
      <c r="Q399" s="152">
        <f t="shared" si="292"/>
        <v>5.9882791688865213E-2</v>
      </c>
      <c r="R399" s="152">
        <f t="shared" si="292"/>
        <v>5.4388257766160651E-2</v>
      </c>
      <c r="S399" s="152">
        <f t="shared" si="292"/>
        <v>5.0438596491228067E-2</v>
      </c>
      <c r="T399" s="152">
        <f t="shared" si="292"/>
        <v>2.904601978760098E-2</v>
      </c>
      <c r="U399" s="152">
        <f t="shared" si="292"/>
        <v>5.4158948575460879E-2</v>
      </c>
      <c r="V399" s="152">
        <f t="shared" si="292"/>
        <v>6.8446155133461639E-2</v>
      </c>
      <c r="W399" s="143" t="s">
        <v>76</v>
      </c>
      <c r="X399" s="152">
        <f t="shared" si="274"/>
        <v>5.4024828374158673E-2</v>
      </c>
      <c r="Y399" s="152">
        <f t="shared" si="275"/>
        <v>4.8921942458315382E-2</v>
      </c>
      <c r="Z399" s="152">
        <f t="shared" si="276"/>
        <v>5.1218399636550949E-2</v>
      </c>
    </row>
    <row r="400" spans="1:26" x14ac:dyDescent="0.45">
      <c r="A400" s="118" t="s">
        <v>66</v>
      </c>
      <c r="C400" s="152">
        <f t="shared" si="271"/>
        <v>9.9675475197032917E-2</v>
      </c>
      <c r="D400" s="152">
        <f t="shared" ref="D400:V400" si="293">(D55-C55)/C55</f>
        <v>7.1880269814502532E-2</v>
      </c>
      <c r="E400" s="152">
        <f t="shared" si="293"/>
        <v>6.411012782694199E-2</v>
      </c>
      <c r="F400" s="152">
        <f t="shared" si="293"/>
        <v>6.5607096654962116E-2</v>
      </c>
      <c r="G400" s="152">
        <f t="shared" si="293"/>
        <v>6.4689559486645856E-2</v>
      </c>
      <c r="H400" s="152">
        <f t="shared" si="293"/>
        <v>6.7437693435412935E-2</v>
      </c>
      <c r="I400" s="152">
        <f t="shared" si="293"/>
        <v>5.0358614375095374E-2</v>
      </c>
      <c r="J400" s="152">
        <f t="shared" si="293"/>
        <v>3.8500653784686908E-2</v>
      </c>
      <c r="K400" s="152">
        <f t="shared" si="293"/>
        <v>4.0990486849468384E-2</v>
      </c>
      <c r="L400" s="152">
        <f t="shared" si="293"/>
        <v>2.2040048380594007E-2</v>
      </c>
      <c r="M400" s="152">
        <f t="shared" si="293"/>
        <v>2.8928336620644313E-2</v>
      </c>
      <c r="N400" s="152">
        <f t="shared" si="293"/>
        <v>1.0351437699680511E-2</v>
      </c>
      <c r="O400" s="152">
        <f t="shared" si="293"/>
        <v>9.8659246142170504E-3</v>
      </c>
      <c r="P400" s="152">
        <f t="shared" si="293"/>
        <v>4.8471943887775551E-2</v>
      </c>
      <c r="Q400" s="152">
        <f t="shared" si="293"/>
        <v>3.380719149444511E-2</v>
      </c>
      <c r="R400" s="152">
        <f t="shared" si="293"/>
        <v>1.7910792697018719E-2</v>
      </c>
      <c r="S400" s="152">
        <f t="shared" si="293"/>
        <v>2.3839255307072312E-2</v>
      </c>
      <c r="T400" s="152">
        <f t="shared" si="293"/>
        <v>2.494733340725136E-2</v>
      </c>
      <c r="U400" s="152">
        <f t="shared" si="293"/>
        <v>4.4136737343141497E-2</v>
      </c>
      <c r="V400" s="152">
        <f t="shared" si="293"/>
        <v>3.4189805221715705E-2</v>
      </c>
      <c r="W400" s="143" t="s">
        <v>62</v>
      </c>
      <c r="X400" s="152">
        <f t="shared" si="274"/>
        <v>4.2838055674880637E-2</v>
      </c>
      <c r="Y400" s="152">
        <f t="shared" si="275"/>
        <v>2.7570989494063447E-2</v>
      </c>
      <c r="Z400" s="152">
        <f t="shared" si="276"/>
        <v>2.8963891991483193E-2</v>
      </c>
    </row>
    <row r="401" spans="1:26" x14ac:dyDescent="0.45">
      <c r="A401" s="118" t="s">
        <v>98</v>
      </c>
      <c r="C401" s="152">
        <f t="shared" si="271"/>
        <v>7.8456104944500504E-2</v>
      </c>
      <c r="D401" s="152">
        <f t="shared" ref="D401:V401" si="294">(D56-C56)/C56</f>
        <v>0.10081871345029239</v>
      </c>
      <c r="E401" s="152">
        <f t="shared" si="294"/>
        <v>6.3110922226944324E-2</v>
      </c>
      <c r="F401" s="152">
        <f t="shared" si="294"/>
        <v>5.5766540075954427E-2</v>
      </c>
      <c r="G401" s="152">
        <f t="shared" si="294"/>
        <v>7.6486179477470662E-2</v>
      </c>
      <c r="H401" s="152">
        <f t="shared" si="294"/>
        <v>8.2307421737601125E-2</v>
      </c>
      <c r="I401" s="152">
        <f t="shared" si="294"/>
        <v>6.5973350666233346E-2</v>
      </c>
      <c r="J401" s="152">
        <f t="shared" si="294"/>
        <v>3.5975609756097558E-2</v>
      </c>
      <c r="K401" s="152">
        <f t="shared" si="294"/>
        <v>2.1630370806356679E-2</v>
      </c>
      <c r="L401" s="152">
        <f t="shared" si="294"/>
        <v>4.3353017427624943E-2</v>
      </c>
      <c r="M401" s="152">
        <f t="shared" si="294"/>
        <v>3.2854776366648263E-2</v>
      </c>
      <c r="N401" s="152">
        <f t="shared" si="294"/>
        <v>3.5685645549318364E-2</v>
      </c>
      <c r="O401" s="152">
        <f t="shared" si="294"/>
        <v>1.2388695315524584E-2</v>
      </c>
      <c r="P401" s="152">
        <f t="shared" si="294"/>
        <v>5.4047163798597836E-2</v>
      </c>
      <c r="Q401" s="152">
        <f t="shared" si="294"/>
        <v>4.6317571653162415E-2</v>
      </c>
      <c r="R401" s="152">
        <f t="shared" si="294"/>
        <v>3.7447988904299581E-2</v>
      </c>
      <c r="S401" s="152">
        <f t="shared" si="294"/>
        <v>5.7932263814616754E-2</v>
      </c>
      <c r="T401" s="152">
        <f t="shared" si="294"/>
        <v>3.0644481887110362E-2</v>
      </c>
      <c r="U401" s="152">
        <f t="shared" si="294"/>
        <v>3.3105139470726477E-2</v>
      </c>
      <c r="V401" s="152">
        <f t="shared" si="294"/>
        <v>8.6836119078231633E-2</v>
      </c>
      <c r="W401" s="143" t="s">
        <v>94</v>
      </c>
      <c r="X401" s="152">
        <f t="shared" si="274"/>
        <v>5.2304012464614802E-2</v>
      </c>
      <c r="Y401" s="152">
        <f t="shared" si="275"/>
        <v>4.2552593943701034E-2</v>
      </c>
      <c r="Z401" s="152">
        <f t="shared" si="276"/>
        <v>4.8982716252594427E-2</v>
      </c>
    </row>
    <row r="404" spans="1:26" ht="63" x14ac:dyDescent="0.45">
      <c r="A404" s="91" t="s">
        <v>105</v>
      </c>
      <c r="B404" s="92"/>
      <c r="C404" s="92">
        <v>2001</v>
      </c>
      <c r="D404" s="92">
        <v>2002</v>
      </c>
      <c r="E404" s="92">
        <v>2003</v>
      </c>
      <c r="F404" s="92">
        <v>2004</v>
      </c>
      <c r="G404" s="92">
        <v>2005</v>
      </c>
      <c r="H404" s="92">
        <v>2006</v>
      </c>
      <c r="I404" s="92">
        <v>2007</v>
      </c>
      <c r="J404" s="92">
        <v>2008</v>
      </c>
      <c r="K404" s="92">
        <v>2009</v>
      </c>
      <c r="L404" s="92">
        <v>2010</v>
      </c>
      <c r="M404" s="92">
        <v>2011</v>
      </c>
      <c r="N404" s="92">
        <v>2012</v>
      </c>
      <c r="O404" s="92">
        <v>2013</v>
      </c>
      <c r="P404" s="92">
        <v>2014</v>
      </c>
      <c r="Q404" s="92">
        <v>2015</v>
      </c>
      <c r="R404" s="92">
        <v>2016</v>
      </c>
      <c r="S404" s="92">
        <v>2017</v>
      </c>
      <c r="T404" s="92">
        <v>2018</v>
      </c>
      <c r="U404" s="92">
        <v>2019</v>
      </c>
      <c r="V404" s="92">
        <v>2020</v>
      </c>
      <c r="W404" s="93" t="s">
        <v>46</v>
      </c>
      <c r="X404" s="157" t="s">
        <v>106</v>
      </c>
      <c r="Y404" s="92" t="s">
        <v>107</v>
      </c>
      <c r="Z404" s="93" t="s">
        <v>108</v>
      </c>
    </row>
    <row r="405" spans="1:26" x14ac:dyDescent="0.45">
      <c r="A405" s="97" t="s">
        <v>48</v>
      </c>
      <c r="C405" s="152">
        <f t="shared" ref="C405:V412" si="295">(C60-B60)/B60</f>
        <v>8.0016083634901494E-2</v>
      </c>
      <c r="D405" s="152">
        <f t="shared" si="295"/>
        <v>8.339538346984364E-2</v>
      </c>
      <c r="E405" s="152">
        <f t="shared" si="295"/>
        <v>7.3539518900343645E-2</v>
      </c>
      <c r="F405" s="152">
        <f t="shared" si="295"/>
        <v>7.1702944942381566E-2</v>
      </c>
      <c r="G405" s="152">
        <f t="shared" si="295"/>
        <v>6.3321385902031069E-2</v>
      </c>
      <c r="H405" s="152">
        <f t="shared" si="295"/>
        <v>6.938202247191011E-2</v>
      </c>
      <c r="I405" s="152">
        <f t="shared" si="295"/>
        <v>6.2253743104806934E-2</v>
      </c>
      <c r="J405" s="152">
        <f t="shared" si="295"/>
        <v>4.4139465875370917E-2</v>
      </c>
      <c r="K405" s="152">
        <f t="shared" si="295"/>
        <v>5.020722320899941E-2</v>
      </c>
      <c r="L405" s="152">
        <f t="shared" si="295"/>
        <v>1.9618897282669974E-2</v>
      </c>
      <c r="M405" s="152">
        <f t="shared" si="295"/>
        <v>2.0236647130377088E-2</v>
      </c>
      <c r="N405" s="152">
        <f t="shared" si="295"/>
        <v>2.796444829828745E-2</v>
      </c>
      <c r="O405" s="152">
        <f t="shared" si="295"/>
        <v>1.8557570645297342E-2</v>
      </c>
      <c r="P405" s="152">
        <f t="shared" si="295"/>
        <v>3.4161490683229816E-2</v>
      </c>
      <c r="Q405" s="152">
        <f t="shared" si="295"/>
        <v>5.2652652652652655E-2</v>
      </c>
      <c r="R405" s="152">
        <f t="shared" si="295"/>
        <v>4.0319513122860404E-2</v>
      </c>
      <c r="S405" s="152">
        <f t="shared" si="295"/>
        <v>2.5685557586837295E-2</v>
      </c>
      <c r="T405" s="152">
        <f t="shared" si="295"/>
        <v>3.760805632296587E-2</v>
      </c>
      <c r="U405" s="152">
        <f t="shared" si="295"/>
        <v>4.1226488018551923E-2</v>
      </c>
      <c r="V405" s="152">
        <f t="shared" si="295"/>
        <v>4.9905138991998679E-2</v>
      </c>
      <c r="W405" s="128"/>
      <c r="X405" s="158">
        <f t="shared" ref="X405:X412" si="296">(V60/B60)^0.05-1</f>
        <v>4.8099995900586334E-2</v>
      </c>
      <c r="Y405" s="152">
        <f t="shared" ref="Y405:Y412" si="297">(V60/L60)^0.1-1</f>
        <v>3.4772226338631196E-2</v>
      </c>
      <c r="Z405" s="159">
        <f t="shared" ref="Z405:Z412" si="298">(V60/Q60)^0.2-1</f>
        <v>3.8919547855380099E-2</v>
      </c>
    </row>
    <row r="406" spans="1:26" x14ac:dyDescent="0.45">
      <c r="A406" s="97" t="s">
        <v>55</v>
      </c>
      <c r="C406" s="152">
        <f t="shared" si="295"/>
        <v>7.3673257023933403E-2</v>
      </c>
      <c r="D406" s="152">
        <f t="shared" si="295"/>
        <v>7.5402209730567937E-2</v>
      </c>
      <c r="E406" s="152">
        <f t="shared" si="295"/>
        <v>7.6964671953857242E-2</v>
      </c>
      <c r="F406" s="152">
        <f t="shared" si="295"/>
        <v>6.1757322175732217E-2</v>
      </c>
      <c r="G406" s="152">
        <f t="shared" si="295"/>
        <v>5.9426229508196718E-2</v>
      </c>
      <c r="H406" s="152">
        <f t="shared" si="295"/>
        <v>5.5944055944055944E-2</v>
      </c>
      <c r="I406" s="152">
        <f t="shared" si="295"/>
        <v>5.2416514020008458E-2</v>
      </c>
      <c r="J406" s="152">
        <f t="shared" si="295"/>
        <v>3.0793948319721515E-2</v>
      </c>
      <c r="K406" s="152">
        <f t="shared" si="295"/>
        <v>4.5720223405637098E-2</v>
      </c>
      <c r="L406" s="152">
        <f t="shared" si="295"/>
        <v>3.2542541299217485E-2</v>
      </c>
      <c r="M406" s="152">
        <f t="shared" si="295"/>
        <v>2.8509563334536268E-2</v>
      </c>
      <c r="N406" s="152">
        <f t="shared" si="295"/>
        <v>2.1637426900584796E-2</v>
      </c>
      <c r="O406" s="152">
        <f t="shared" si="295"/>
        <v>2.6559816828849458E-2</v>
      </c>
      <c r="P406" s="152">
        <f t="shared" si="295"/>
        <v>4.5500167280026767E-2</v>
      </c>
      <c r="Q406" s="152">
        <f t="shared" si="295"/>
        <v>4.9599999999999998E-2</v>
      </c>
      <c r="R406" s="152">
        <f t="shared" si="295"/>
        <v>5.0609756097560979E-2</v>
      </c>
      <c r="S406" s="152">
        <f t="shared" si="295"/>
        <v>4.4399303540336624E-2</v>
      </c>
      <c r="T406" s="152">
        <f t="shared" si="295"/>
        <v>4.4086320274150229E-2</v>
      </c>
      <c r="U406" s="152">
        <f t="shared" si="295"/>
        <v>4.9942340104674889E-2</v>
      </c>
      <c r="V406" s="152">
        <f t="shared" si="295"/>
        <v>6.2605610003379525E-2</v>
      </c>
      <c r="W406" s="128"/>
      <c r="X406" s="158">
        <f t="shared" si="296"/>
        <v>4.9286737089645927E-2</v>
      </c>
      <c r="Y406" s="152">
        <f t="shared" si="297"/>
        <v>4.227405715115351E-2</v>
      </c>
      <c r="Z406" s="159">
        <f t="shared" si="298"/>
        <v>5.0307320567755553E-2</v>
      </c>
    </row>
    <row r="407" spans="1:26" x14ac:dyDescent="0.45">
      <c r="A407" s="97" t="s">
        <v>62</v>
      </c>
      <c r="C407" s="152">
        <f t="shared" si="295"/>
        <v>8.0260303687635579E-2</v>
      </c>
      <c r="D407" s="152">
        <f t="shared" si="295"/>
        <v>7.5858991521642119E-2</v>
      </c>
      <c r="E407" s="152">
        <f t="shared" si="295"/>
        <v>6.9265864786395681E-2</v>
      </c>
      <c r="F407" s="152">
        <f t="shared" si="295"/>
        <v>6.4778898370830104E-2</v>
      </c>
      <c r="G407" s="152">
        <f t="shared" si="295"/>
        <v>5.8652094717668489E-2</v>
      </c>
      <c r="H407" s="152">
        <f t="shared" si="295"/>
        <v>6.1940812112869927E-2</v>
      </c>
      <c r="I407" s="152">
        <f t="shared" si="295"/>
        <v>5.524951393389501E-2</v>
      </c>
      <c r="J407" s="152">
        <f t="shared" si="295"/>
        <v>2.6869338246583756E-2</v>
      </c>
      <c r="K407" s="152">
        <f t="shared" si="295"/>
        <v>4.6202153110047849E-2</v>
      </c>
      <c r="L407" s="152">
        <f t="shared" si="295"/>
        <v>3.1299128197799057E-2</v>
      </c>
      <c r="M407" s="152">
        <f t="shared" si="295"/>
        <v>2.4528824833702882E-2</v>
      </c>
      <c r="N407" s="152">
        <f t="shared" si="295"/>
        <v>3.7738401190315164E-2</v>
      </c>
      <c r="O407" s="152">
        <f t="shared" si="295"/>
        <v>1.7466110531803962E-2</v>
      </c>
      <c r="P407" s="152">
        <f t="shared" si="295"/>
        <v>4.317191903663848E-2</v>
      </c>
      <c r="Q407" s="152">
        <f t="shared" si="295"/>
        <v>4.1508043718531257E-2</v>
      </c>
      <c r="R407" s="152">
        <f t="shared" si="295"/>
        <v>3.7259757104115082E-2</v>
      </c>
      <c r="S407" s="152">
        <f t="shared" si="295"/>
        <v>2.875980447879959E-2</v>
      </c>
      <c r="T407" s="152">
        <f t="shared" si="295"/>
        <v>2.6629834254143645E-2</v>
      </c>
      <c r="U407" s="152">
        <f t="shared" si="295"/>
        <v>4.9833171886772144E-2</v>
      </c>
      <c r="V407" s="152">
        <f t="shared" si="295"/>
        <v>4.7877793725651013E-2</v>
      </c>
      <c r="W407" s="128"/>
      <c r="X407" s="158">
        <f t="shared" si="296"/>
        <v>4.6110346955378745E-2</v>
      </c>
      <c r="Y407" s="152">
        <f t="shared" si="297"/>
        <v>3.5427478817270153E-2</v>
      </c>
      <c r="Z407" s="159">
        <f t="shared" si="298"/>
        <v>3.8028469875693416E-2</v>
      </c>
    </row>
    <row r="408" spans="1:26" x14ac:dyDescent="0.45">
      <c r="A408" s="97" t="s">
        <v>68</v>
      </c>
      <c r="C408" s="152">
        <f t="shared" si="295"/>
        <v>7.7949438202247187E-2</v>
      </c>
      <c r="D408" s="152">
        <f t="shared" si="295"/>
        <v>8.1650380021715527E-2</v>
      </c>
      <c r="E408" s="152">
        <f t="shared" si="295"/>
        <v>6.846014856454527E-2</v>
      </c>
      <c r="F408" s="152">
        <f t="shared" si="295"/>
        <v>5.4866591506952271E-2</v>
      </c>
      <c r="G408" s="152">
        <f t="shared" si="295"/>
        <v>5.4506590666191665E-2</v>
      </c>
      <c r="H408" s="152">
        <f t="shared" si="295"/>
        <v>4.8986486486486486E-2</v>
      </c>
      <c r="I408" s="152">
        <f t="shared" si="295"/>
        <v>6.1996779388083734E-2</v>
      </c>
      <c r="J408" s="152">
        <f t="shared" si="295"/>
        <v>3.8514025777103868E-2</v>
      </c>
      <c r="K408" s="152">
        <f t="shared" si="295"/>
        <v>3.3289531318440646E-2</v>
      </c>
      <c r="L408" s="152">
        <f t="shared" si="295"/>
        <v>3.0238801752154869E-2</v>
      </c>
      <c r="M408" s="152">
        <f t="shared" si="295"/>
        <v>3.3740227677959131E-2</v>
      </c>
      <c r="N408" s="152">
        <f t="shared" si="295"/>
        <v>3.4098447658219448E-2</v>
      </c>
      <c r="O408" s="152">
        <f t="shared" si="295"/>
        <v>1.4498332050295099E-2</v>
      </c>
      <c r="P408" s="152">
        <f t="shared" si="295"/>
        <v>3.6044011635259894E-2</v>
      </c>
      <c r="Q408" s="152">
        <f t="shared" si="295"/>
        <v>4.33349609375E-2</v>
      </c>
      <c r="R408" s="152">
        <f t="shared" si="295"/>
        <v>3.5685035685035685E-2</v>
      </c>
      <c r="S408" s="152">
        <f t="shared" si="295"/>
        <v>2.4175327609579755E-2</v>
      </c>
      <c r="T408" s="152">
        <f t="shared" si="295"/>
        <v>3.4745201853077431E-2</v>
      </c>
      <c r="U408" s="152">
        <f t="shared" si="295"/>
        <v>4.0933802366485451E-2</v>
      </c>
      <c r="V408" s="152">
        <f t="shared" si="295"/>
        <v>5.3251408090117767E-2</v>
      </c>
      <c r="W408" s="128"/>
      <c r="X408" s="158">
        <f t="shared" si="296"/>
        <v>4.4909439684309937E-2</v>
      </c>
      <c r="Y408" s="152">
        <f t="shared" si="297"/>
        <v>3.5003264923755495E-2</v>
      </c>
      <c r="Z408" s="159">
        <f t="shared" si="298"/>
        <v>3.7715057297201593E-2</v>
      </c>
    </row>
    <row r="409" spans="1:26" x14ac:dyDescent="0.45">
      <c r="A409" s="97" t="s">
        <v>76</v>
      </c>
      <c r="C409" s="152">
        <f t="shared" si="295"/>
        <v>7.2872473171949087E-2</v>
      </c>
      <c r="D409" s="152">
        <f t="shared" si="295"/>
        <v>7.1411956268899748E-2</v>
      </c>
      <c r="E409" s="152">
        <f t="shared" si="295"/>
        <v>6.9908814589665649E-2</v>
      </c>
      <c r="F409" s="152">
        <f t="shared" si="295"/>
        <v>6.8384740259740256E-2</v>
      </c>
      <c r="G409" s="152">
        <f t="shared" si="295"/>
        <v>5.2041785375118707E-2</v>
      </c>
      <c r="H409" s="152">
        <f t="shared" si="295"/>
        <v>5.5605705000902693E-2</v>
      </c>
      <c r="I409" s="152">
        <f t="shared" si="295"/>
        <v>4.4980331794082437E-2</v>
      </c>
      <c r="J409" s="152">
        <f t="shared" si="295"/>
        <v>3.0932896890343699E-2</v>
      </c>
      <c r="K409" s="152">
        <f t="shared" si="295"/>
        <v>3.9688839498333066E-2</v>
      </c>
      <c r="L409" s="152">
        <f t="shared" si="295"/>
        <v>1.8476103221865933E-2</v>
      </c>
      <c r="M409" s="152">
        <f t="shared" si="295"/>
        <v>2.1439280359820088E-2</v>
      </c>
      <c r="N409" s="152">
        <f t="shared" si="295"/>
        <v>3.7134889182445327E-2</v>
      </c>
      <c r="O409" s="152">
        <f t="shared" si="295"/>
        <v>1.3586187376167564E-2</v>
      </c>
      <c r="P409" s="152">
        <f t="shared" si="295"/>
        <v>4.8031276179838031E-2</v>
      </c>
      <c r="Q409" s="152">
        <f t="shared" si="295"/>
        <v>4.8494537703170797E-2</v>
      </c>
      <c r="R409" s="152">
        <f t="shared" si="295"/>
        <v>3.4815756035578148E-2</v>
      </c>
      <c r="S409" s="152">
        <f t="shared" si="295"/>
        <v>3.4503929273084481E-2</v>
      </c>
      <c r="T409" s="152">
        <f t="shared" si="295"/>
        <v>2.7299703264094956E-2</v>
      </c>
      <c r="U409" s="152">
        <f t="shared" si="295"/>
        <v>4.2056614673599078E-2</v>
      </c>
      <c r="V409" s="152">
        <f t="shared" si="295"/>
        <v>5.1114314225523892E-2</v>
      </c>
      <c r="W409" s="128"/>
      <c r="X409" s="158">
        <f t="shared" si="296"/>
        <v>4.3997478503132958E-2</v>
      </c>
      <c r="Y409" s="152">
        <f t="shared" si="297"/>
        <v>3.5781739655666556E-2</v>
      </c>
      <c r="Z409" s="159">
        <f t="shared" si="298"/>
        <v>3.7926788314718296E-2</v>
      </c>
    </row>
    <row r="410" spans="1:26" x14ac:dyDescent="0.45">
      <c r="A410" s="97" t="s">
        <v>89</v>
      </c>
      <c r="C410" s="152">
        <f t="shared" si="295"/>
        <v>7.7504196978175718E-2</v>
      </c>
      <c r="D410" s="152">
        <f t="shared" si="295"/>
        <v>8.3874318358867828E-2</v>
      </c>
      <c r="E410" s="152">
        <f t="shared" si="295"/>
        <v>5.6540488739817922E-2</v>
      </c>
      <c r="F410" s="152">
        <f t="shared" si="295"/>
        <v>5.3741496598639457E-2</v>
      </c>
      <c r="G410" s="152">
        <f t="shared" si="295"/>
        <v>8.607703894986013E-2</v>
      </c>
      <c r="H410" s="152">
        <f t="shared" si="295"/>
        <v>4.9534376857539135E-2</v>
      </c>
      <c r="I410" s="152">
        <f t="shared" si="295"/>
        <v>4.8518029073060222E-2</v>
      </c>
      <c r="J410" s="152">
        <f t="shared" si="295"/>
        <v>4.5732805185451926E-2</v>
      </c>
      <c r="K410" s="152">
        <f t="shared" si="295"/>
        <v>3.7706611570247933E-2</v>
      </c>
      <c r="L410" s="152">
        <f t="shared" si="295"/>
        <v>2.3560643769703002E-2</v>
      </c>
      <c r="M410" s="152">
        <f t="shared" si="295"/>
        <v>2.2694115739990275E-2</v>
      </c>
      <c r="N410" s="152">
        <f t="shared" si="295"/>
        <v>3.2334759866856869E-2</v>
      </c>
      <c r="O410" s="152">
        <f t="shared" si="295"/>
        <v>7.5234147090434515E-3</v>
      </c>
      <c r="P410" s="152">
        <f t="shared" si="295"/>
        <v>4.7089302042060348E-2</v>
      </c>
      <c r="Q410" s="152">
        <f t="shared" si="295"/>
        <v>5.3412894775141898E-2</v>
      </c>
      <c r="R410" s="152">
        <f t="shared" si="295"/>
        <v>2.8737220226581928E-2</v>
      </c>
      <c r="S410" s="152">
        <f t="shared" si="295"/>
        <v>2.9277464410421703E-2</v>
      </c>
      <c r="T410" s="152">
        <f t="shared" si="295"/>
        <v>2.2703549060542796E-2</v>
      </c>
      <c r="U410" s="152">
        <f t="shared" si="295"/>
        <v>4.0188823679510079E-2</v>
      </c>
      <c r="V410" s="152">
        <f t="shared" si="295"/>
        <v>5.3231939163498096E-2</v>
      </c>
      <c r="W410" s="128"/>
      <c r="X410" s="158">
        <f t="shared" si="296"/>
        <v>4.4802843121596103E-2</v>
      </c>
      <c r="Y410" s="152">
        <f t="shared" si="297"/>
        <v>3.3624201097169459E-2</v>
      </c>
      <c r="Z410" s="159">
        <f t="shared" si="298"/>
        <v>3.4771781368090338E-2</v>
      </c>
    </row>
    <row r="411" spans="1:26" x14ac:dyDescent="0.45">
      <c r="A411" s="97" t="s">
        <v>94</v>
      </c>
      <c r="C411" s="152">
        <f t="shared" si="295"/>
        <v>7.181075753308927E-2</v>
      </c>
      <c r="D411" s="152">
        <f t="shared" si="295"/>
        <v>8.2238570677877043E-2</v>
      </c>
      <c r="E411" s="152">
        <f t="shared" si="295"/>
        <v>6.9919883466860885E-2</v>
      </c>
      <c r="F411" s="152">
        <f t="shared" si="295"/>
        <v>5.7862491490810075E-2</v>
      </c>
      <c r="G411" s="152">
        <f t="shared" si="295"/>
        <v>4.7619047619047616E-2</v>
      </c>
      <c r="H411" s="152">
        <f t="shared" si="295"/>
        <v>6.1629811629811633E-2</v>
      </c>
      <c r="I411" s="152">
        <f t="shared" si="295"/>
        <v>5.14946962391514E-2</v>
      </c>
      <c r="J411" s="152">
        <f t="shared" si="295"/>
        <v>2.806309611151871E-2</v>
      </c>
      <c r="K411" s="152">
        <f t="shared" si="295"/>
        <v>2.8902765388046387E-2</v>
      </c>
      <c r="L411" s="152">
        <f t="shared" si="295"/>
        <v>2.0114444251777355E-2</v>
      </c>
      <c r="M411" s="152">
        <f t="shared" si="295"/>
        <v>2.5327214006459289E-2</v>
      </c>
      <c r="N411" s="152">
        <f t="shared" si="295"/>
        <v>3.2659151193633953E-2</v>
      </c>
      <c r="O411" s="152">
        <f t="shared" si="295"/>
        <v>2.0227965965644565E-2</v>
      </c>
      <c r="P411" s="152">
        <f t="shared" si="295"/>
        <v>4.5633359559402044E-2</v>
      </c>
      <c r="Q411" s="152">
        <f t="shared" si="295"/>
        <v>5.161775771256584E-2</v>
      </c>
      <c r="R411" s="152">
        <f t="shared" si="295"/>
        <v>3.563251287922152E-2</v>
      </c>
      <c r="S411" s="152">
        <f t="shared" si="295"/>
        <v>3.9657316567638524E-2</v>
      </c>
      <c r="T411" s="152">
        <f t="shared" si="295"/>
        <v>4.5454545454545456E-2</v>
      </c>
      <c r="U411" s="152">
        <f t="shared" si="295"/>
        <v>3.4706331045003813E-2</v>
      </c>
      <c r="V411" s="152">
        <f t="shared" si="295"/>
        <v>4.3985747634844578E-2</v>
      </c>
      <c r="W411" s="128"/>
      <c r="X411" s="158">
        <f t="shared" si="296"/>
        <v>4.4589719392970961E-2</v>
      </c>
      <c r="Y411" s="152">
        <f t="shared" si="297"/>
        <v>3.7448810277491029E-2</v>
      </c>
      <c r="Z411" s="159">
        <f t="shared" si="298"/>
        <v>3.9878369125591062E-2</v>
      </c>
    </row>
    <row r="412" spans="1:26" x14ac:dyDescent="0.45">
      <c r="A412" s="103" t="s">
        <v>100</v>
      </c>
      <c r="B412" s="160"/>
      <c r="C412" s="161">
        <f t="shared" si="295"/>
        <v>7.8258473408652524E-2</v>
      </c>
      <c r="D412" s="161">
        <f t="shared" si="295"/>
        <v>7.9734219269102985E-2</v>
      </c>
      <c r="E412" s="161">
        <f t="shared" si="295"/>
        <v>8.3550295857988163E-2</v>
      </c>
      <c r="F412" s="161">
        <f t="shared" si="295"/>
        <v>6.0288335517693317E-2</v>
      </c>
      <c r="G412" s="161">
        <f t="shared" si="295"/>
        <v>6.9015245158632055E-2</v>
      </c>
      <c r="H412" s="161">
        <f t="shared" si="295"/>
        <v>5.7043746386587012E-2</v>
      </c>
      <c r="I412" s="161">
        <f t="shared" si="295"/>
        <v>6.8185961713764814E-2</v>
      </c>
      <c r="J412" s="161">
        <f t="shared" si="295"/>
        <v>4.5229561358593615E-2</v>
      </c>
      <c r="K412" s="161">
        <f t="shared" si="295"/>
        <v>3.167864141084259E-2</v>
      </c>
      <c r="L412" s="161">
        <f t="shared" si="295"/>
        <v>3.7037037037037035E-2</v>
      </c>
      <c r="M412" s="161">
        <f t="shared" si="295"/>
        <v>3.5409035409035408E-2</v>
      </c>
      <c r="N412" s="161">
        <f t="shared" si="295"/>
        <v>4.1568396226415096E-2</v>
      </c>
      <c r="O412" s="161">
        <f t="shared" si="295"/>
        <v>2.5332578545145767E-2</v>
      </c>
      <c r="P412" s="161">
        <f t="shared" si="295"/>
        <v>3.7405106970324363E-2</v>
      </c>
      <c r="Q412" s="161">
        <f t="shared" si="295"/>
        <v>6.506120276742948E-2</v>
      </c>
      <c r="R412" s="161">
        <f t="shared" si="295"/>
        <v>3.8351030605871334E-2</v>
      </c>
      <c r="S412" s="161">
        <f t="shared" si="295"/>
        <v>3.0558229066410009E-2</v>
      </c>
      <c r="T412" s="161">
        <f t="shared" si="295"/>
        <v>4.973149661452253E-2</v>
      </c>
      <c r="U412" s="161">
        <f t="shared" si="295"/>
        <v>5.6605871886120998E-2</v>
      </c>
      <c r="V412" s="161">
        <f t="shared" si="295"/>
        <v>6.0519945268919059E-2</v>
      </c>
      <c r="W412" s="130"/>
      <c r="X412" s="162">
        <f t="shared" si="296"/>
        <v>5.2385994047809525E-2</v>
      </c>
      <c r="Y412" s="161">
        <f t="shared" si="297"/>
        <v>4.3978192877544453E-2</v>
      </c>
      <c r="Z412" s="163">
        <f t="shared" si="298"/>
        <v>4.7093260987715047E-2</v>
      </c>
    </row>
    <row r="417" spans="1:13" ht="20.45" customHeight="1" x14ac:dyDescent="0.45">
      <c r="A417" s="182" t="s">
        <v>148</v>
      </c>
      <c r="B417" s="182"/>
      <c r="C417" s="182"/>
      <c r="D417" s="182"/>
      <c r="E417" s="182"/>
      <c r="F417" s="182"/>
      <c r="G417" s="182"/>
      <c r="H417" s="182"/>
      <c r="I417" s="182"/>
      <c r="J417" s="182"/>
      <c r="K417" s="182"/>
      <c r="L417" s="182"/>
      <c r="M417" s="182"/>
    </row>
    <row r="418" spans="1:13" ht="33.6" customHeight="1" x14ac:dyDescent="0.45">
      <c r="A418" s="182"/>
      <c r="B418" s="182"/>
      <c r="C418" s="182"/>
      <c r="D418" s="182"/>
      <c r="E418" s="182"/>
      <c r="F418" s="182"/>
      <c r="G418" s="182"/>
      <c r="H418" s="182"/>
      <c r="I418" s="182"/>
      <c r="J418" s="182"/>
      <c r="K418" s="182"/>
      <c r="L418" s="182"/>
      <c r="M418" s="182"/>
    </row>
    <row r="419" spans="1:13" ht="21.6" customHeight="1" x14ac:dyDescent="0.45">
      <c r="A419" s="172" t="s">
        <v>120</v>
      </c>
      <c r="B419" s="2"/>
      <c r="C419" s="2"/>
      <c r="D419" s="2"/>
      <c r="E419" s="2"/>
      <c r="F419"/>
      <c r="G419"/>
      <c r="H419"/>
      <c r="I419"/>
      <c r="J419"/>
      <c r="K419"/>
      <c r="L419"/>
      <c r="M419"/>
    </row>
    <row r="420" spans="1:13" ht="15.75" x14ac:dyDescent="0.5">
      <c r="A420" s="64"/>
      <c r="B420" s="2"/>
      <c r="C420" s="2"/>
      <c r="D420" s="2"/>
      <c r="E420" s="2"/>
      <c r="F420"/>
      <c r="G420"/>
      <c r="H420"/>
      <c r="I420"/>
      <c r="J420"/>
      <c r="K420"/>
      <c r="L420"/>
      <c r="M420"/>
    </row>
  </sheetData>
  <sortState xmlns:xlrd2="http://schemas.microsoft.com/office/spreadsheetml/2017/richdata2" ref="A351:Z401">
    <sortCondition ref="A351:A401"/>
  </sortState>
  <mergeCells count="1">
    <mergeCell ref="A417:M418"/>
  </mergeCells>
  <conditionalFormatting sqref="B337:W346 B336 W336">
    <cfRule type="cellIs" dxfId="0" priority="1" operator="lessThan">
      <formula>0</formula>
    </cfRule>
  </conditionalFormatting>
  <hyperlinks>
    <hyperlink ref="A419" r:id="rId1" display="Source: State Health Expenditures by State of Residence, 1991-2014, Centers for Medicare &amp; Medicaid Services; includes author calculations." xr:uid="{6183CAF2-E5DB-4D4E-8DBF-DED54ADE3207}"/>
  </hyperlinks>
  <pageMargins left="0.25" right="0.25" top="0.25" bottom="0.25" header="0.5" footer="0.5"/>
  <pageSetup scale="83" orientation="portrait" horizontalDpi="300" verticalDpi="300" r:id="rId2"/>
  <rowBreaks count="11" manualBreakCount="11">
    <brk id="56" max="16383" man="1"/>
    <brk id="71" max="16383" man="1"/>
    <brk id="125" max="16383" man="1"/>
    <brk id="140" max="16383" man="1"/>
    <brk id="194" max="16383" man="1"/>
    <brk id="209" max="16383" man="1"/>
    <brk id="263" max="16383" man="1"/>
    <brk id="278" max="16383" man="1"/>
    <brk id="332" max="16383" man="1"/>
    <brk id="347" max="16383" man="1"/>
    <brk id="40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TOC</vt:lpstr>
      <vt:lpstr>1. Total Spending by Payer</vt:lpstr>
      <vt:lpstr>2. Total Spending by Category</vt:lpstr>
      <vt:lpstr>3. Medicaid</vt:lpstr>
      <vt:lpstr>4. Medicare</vt:lpstr>
      <vt:lpstr>5. Private Health Insurance</vt:lpstr>
      <vt:lpstr>6. PHC by State &amp; Region</vt:lpstr>
      <vt:lpstr>'2. Total Spending by Category'!Print_Area</vt:lpstr>
      <vt:lpstr>'2. Total Spending by Category'!Print_Titles</vt:lpstr>
      <vt:lpstr>'3. Medicaid'!Print_Titles</vt:lpstr>
      <vt:lpstr>'4. Medicare'!Print_Titles</vt:lpstr>
      <vt:lpstr>'5. Private Health Insurance'!Print_Titles</vt:lpstr>
      <vt:lpstr>'6. PHC by State &amp; Region'!Print_Titles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2023-03-10T22:01:23Z</dcterms:created>
  <dcterms:modified xsi:type="dcterms:W3CDTF">2023-03-13T20:59:12Z</dcterms:modified>
</cp:coreProperties>
</file>